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5655" activeTab="0"/>
  </bookViews>
  <sheets>
    <sheet name="Заповед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  <sheet name="Приложение 6" sheetId="7" r:id="rId7"/>
    <sheet name="Приложение 7" sheetId="8" r:id="rId8"/>
  </sheets>
  <definedNames>
    <definedName name="_xlnm.Print_Titles" localSheetId="3">'Приложение 3'!$A:$I,'Приложение 3'!$7:$7</definedName>
  </definedNames>
  <calcPr fullCalcOnLoad="1"/>
</workbook>
</file>

<file path=xl/sharedStrings.xml><?xml version="1.0" encoding="utf-8"?>
<sst xmlns="http://schemas.openxmlformats.org/spreadsheetml/2006/main" count="756" uniqueCount="279">
  <si>
    <t>№</t>
  </si>
  <si>
    <t>редовно</t>
  </si>
  <si>
    <t>задочно</t>
  </si>
  <si>
    <t>Кинезитерапия</t>
  </si>
  <si>
    <t>Право</t>
  </si>
  <si>
    <t>Технически науки</t>
  </si>
  <si>
    <t>за самостоятелна подготовка</t>
  </si>
  <si>
    <t>Научни области, групи специалности</t>
  </si>
  <si>
    <t>Приложение 3</t>
  </si>
  <si>
    <t xml:space="preserve">Земеделска техника и технологии </t>
  </si>
  <si>
    <t>-</t>
  </si>
  <si>
    <t>Мениджмънт и сервиз на техниката</t>
  </si>
  <si>
    <t xml:space="preserve">Диагностика и сервиз на техниката </t>
  </si>
  <si>
    <t>Инженерна екология</t>
  </si>
  <si>
    <t>Технологии за машини с ЦПУ</t>
  </si>
  <si>
    <t>Управление на качеството</t>
  </si>
  <si>
    <t>Индустриално инженерство</t>
  </si>
  <si>
    <t>Технология на материалите</t>
  </si>
  <si>
    <t>Електроника</t>
  </si>
  <si>
    <t>Електроенергетика и електрообзавеждане</t>
  </si>
  <si>
    <t>Компютърни системи и мрежи</t>
  </si>
  <si>
    <t>Транспортна техника и технологии</t>
  </si>
  <si>
    <t>Технология и управление на транспорта</t>
  </si>
  <si>
    <t xml:space="preserve">Индустриален мениджмънт </t>
  </si>
  <si>
    <t>Индустриален мениджмънт и маркетинг</t>
  </si>
  <si>
    <t>Маркетинг</t>
  </si>
  <si>
    <t xml:space="preserve"> -</t>
  </si>
  <si>
    <t>Информационни и образователни технологии</t>
  </si>
  <si>
    <t>Информатика</t>
  </si>
  <si>
    <t>Приложение 1</t>
  </si>
  <si>
    <t>СПЕЦИАЛНОСТ</t>
  </si>
  <si>
    <t>Земеделска техника и технологии</t>
  </si>
  <si>
    <t>Аграрно инженерство</t>
  </si>
  <si>
    <t>Компютърни системи и технологии</t>
  </si>
  <si>
    <t xml:space="preserve">Международни икономически отношения </t>
  </si>
  <si>
    <t>Индустриален мениджмънт</t>
  </si>
  <si>
    <t>Предучилищна и началнa училищна педагогика</t>
  </si>
  <si>
    <t xml:space="preserve">Педагогика на обучението по български и чужд език </t>
  </si>
  <si>
    <t>Педагогика на обучението по физика и информатика</t>
  </si>
  <si>
    <t>Социална педагогика</t>
  </si>
  <si>
    <t>РУСЕНСКИ УНИВЕРСИТЕТ "АНГЕЛ КЪНЧЕВ"</t>
  </si>
  <si>
    <t>З А П О В Е Д</t>
  </si>
  <si>
    <t>У Т В Ъ Р Ж Д А В А М</t>
  </si>
  <si>
    <t>№ по ред</t>
  </si>
  <si>
    <t>Специалности</t>
  </si>
  <si>
    <t>редовно обучение</t>
  </si>
  <si>
    <t>задочно обучение</t>
  </si>
  <si>
    <t>Забележки:</t>
  </si>
  <si>
    <t>Химични технологии</t>
  </si>
  <si>
    <t>Биотехнологии</t>
  </si>
  <si>
    <t>Технология на храните</t>
  </si>
  <si>
    <t>Информатика и информационни технологии в бизнеса</t>
  </si>
  <si>
    <t>Екология и техника за опазване на околната среда</t>
  </si>
  <si>
    <t>Енергийна ефективност</t>
  </si>
  <si>
    <t>Обучение на чужд език</t>
  </si>
  <si>
    <t>Ерготерапия</t>
  </si>
  <si>
    <t>Топло и газоснабдяване</t>
  </si>
  <si>
    <t>Управление на техниката в земеделието</t>
  </si>
  <si>
    <t>Изследване на двигатели с вътрешно горене</t>
  </si>
  <si>
    <t xml:space="preserve">Начална училищна педагогика и чужд език </t>
  </si>
  <si>
    <t>Редовно обучение</t>
  </si>
  <si>
    <t>Задочно обучение</t>
  </si>
  <si>
    <t>Автоматизирано проектиране на транспортна и машиностроителна техника</t>
  </si>
  <si>
    <t>Промишлен дизайн</t>
  </si>
  <si>
    <t>Управление на технологиите в растениевъдството</t>
  </si>
  <si>
    <t>Софтуерно инженерство</t>
  </si>
  <si>
    <t>Приложение 4</t>
  </si>
  <si>
    <t>Приложение 5</t>
  </si>
  <si>
    <t>Публична администрация</t>
  </si>
  <si>
    <t>Машиностроителни технологии и мениджмънт</t>
  </si>
  <si>
    <t>Мениджмънт на качеството и метрология</t>
  </si>
  <si>
    <t>Електроинженерство</t>
  </si>
  <si>
    <t>Телекомуникационни мрежи</t>
  </si>
  <si>
    <t>Предприемачество и иновации</t>
  </si>
  <si>
    <t>Международно сътрудничество и европейски проекти</t>
  </si>
  <si>
    <t>Педагогическа превенция на престъпността и пробационни практики</t>
  </si>
  <si>
    <t>Икономика</t>
  </si>
  <si>
    <t>Енергийни машини и съоръжения</t>
  </si>
  <si>
    <t>Информатика и информационни технологии в образованието</t>
  </si>
  <si>
    <t>Корпоративен маркетинг</t>
  </si>
  <si>
    <t>Информационни технологии в обучението по математика и информатика</t>
  </si>
  <si>
    <t>Математическо моделиране в инженерството</t>
  </si>
  <si>
    <t>Климатизация, хидравлика и газификация</t>
  </si>
  <si>
    <t>Европеистика и многостепенно обучение</t>
  </si>
  <si>
    <t>Компютърни науки</t>
  </si>
  <si>
    <t>Телекомуникационни системи</t>
  </si>
  <si>
    <t>Български език и история</t>
  </si>
  <si>
    <t>Експлоатация на флота и пристанищата</t>
  </si>
  <si>
    <t>Медицинска сестра</t>
  </si>
  <si>
    <t>Акушерка</t>
  </si>
  <si>
    <t>Автоматика и мехатроника</t>
  </si>
  <si>
    <t>Машинно инженерство</t>
  </si>
  <si>
    <t>Автоматика и компютърни системи за автоматизация</t>
  </si>
  <si>
    <t>Възобновяеми енергийни източници и технологии</t>
  </si>
  <si>
    <t>Интернет и мултимедийни комуникации</t>
  </si>
  <si>
    <t>Ремонт на техниката и оползотворяване на ресурсите</t>
  </si>
  <si>
    <t>Хибридни и електрически превозни средства</t>
  </si>
  <si>
    <t>Лингводидактика в началното училище (английски език)</t>
  </si>
  <si>
    <t>Лингводидактика в прогимназиалния етап (английски език)</t>
  </si>
  <si>
    <t>Съвременни образователни технологии в ДГ и НУ</t>
  </si>
  <si>
    <t xml:space="preserve">Автомобилна техника </t>
  </si>
  <si>
    <t xml:space="preserve">Диагностика, обслужване и ремонт на автомобилната техника </t>
  </si>
  <si>
    <t>Педагогически, хуманитарни, социални, стопански и правни науки</t>
  </si>
  <si>
    <t>Природни науки, математика и информатика</t>
  </si>
  <si>
    <t>Социални дейности</t>
  </si>
  <si>
    <t>Бизнес мениджмънт</t>
  </si>
  <si>
    <t>Финансова математика</t>
  </si>
  <si>
    <t>Механотехника и мехатроника</t>
  </si>
  <si>
    <t>Компютърно управление и автоматизация</t>
  </si>
  <si>
    <t>Материалознание и технологии</t>
  </si>
  <si>
    <t>Европеистика и многостепенно  управление</t>
  </si>
  <si>
    <t>Компютърни технологии в машинното инженерство</t>
  </si>
  <si>
    <t>Европеистика и публична администрация (БРИЕ)</t>
  </si>
  <si>
    <t>Бизнес администрация</t>
  </si>
  <si>
    <t>Мениджмънт на европейски проекти</t>
  </si>
  <si>
    <t>Ерготерапия в общността</t>
  </si>
  <si>
    <t>Клинична социална работа</t>
  </si>
  <si>
    <t>ПН</t>
  </si>
  <si>
    <t>1.2.1</t>
  </si>
  <si>
    <t>1.2.2</t>
  </si>
  <si>
    <t>1.2.3</t>
  </si>
  <si>
    <t>1.3.2</t>
  </si>
  <si>
    <t>1.3.3</t>
  </si>
  <si>
    <t>1.3.4</t>
  </si>
  <si>
    <t>3.3.1</t>
  </si>
  <si>
    <t>3.3.2</t>
  </si>
  <si>
    <t>3.4.1</t>
  </si>
  <si>
    <t>3.6.1</t>
  </si>
  <si>
    <t>3.7.1</t>
  </si>
  <si>
    <t>3.7.3</t>
  </si>
  <si>
    <t>3.8.1</t>
  </si>
  <si>
    <t>3.8.3</t>
  </si>
  <si>
    <t>3.8.4</t>
  </si>
  <si>
    <t>4.6.1</t>
  </si>
  <si>
    <t>4.6.2</t>
  </si>
  <si>
    <t>5.1.1</t>
  </si>
  <si>
    <t>5.1.3</t>
  </si>
  <si>
    <t>5.1.4</t>
  </si>
  <si>
    <t>5.1.5</t>
  </si>
  <si>
    <t>5.1.7</t>
  </si>
  <si>
    <t>5.2.1</t>
  </si>
  <si>
    <t>5.2.2</t>
  </si>
  <si>
    <t>5.2.3</t>
  </si>
  <si>
    <t>5.2.4</t>
  </si>
  <si>
    <t>5.3.1</t>
  </si>
  <si>
    <t>5.3.3</t>
  </si>
  <si>
    <t>5.3.4</t>
  </si>
  <si>
    <t>5.5.3</t>
  </si>
  <si>
    <t>5.6.1</t>
  </si>
  <si>
    <t>5.11.1</t>
  </si>
  <si>
    <t>5.13.1</t>
  </si>
  <si>
    <t>5.13.2</t>
  </si>
  <si>
    <t>5.13.4</t>
  </si>
  <si>
    <t>5.13.5</t>
  </si>
  <si>
    <t>5.13.7</t>
  </si>
  <si>
    <t>5.13.8</t>
  </si>
  <si>
    <t>7.4.1</t>
  </si>
  <si>
    <t>7.4.2</t>
  </si>
  <si>
    <t>7.5.1</t>
  </si>
  <si>
    <t>7.5.2</t>
  </si>
  <si>
    <t>Европеистика и регионално сътрудничество (БРИЕ)</t>
  </si>
  <si>
    <t>Забележка: Освен посочената в таблицата семестриална такса за обучение по индивидуален учебен план студентите заплащат, в зависимост от формата на обучение (редовна или задочна) и държавно определената такса, посочена в Приложение 1.</t>
  </si>
  <si>
    <t>За всички други специалности</t>
  </si>
  <si>
    <t>5. Чуждестранни специализанти със срок на обучение, по-малък от един семестър, заплащат такси, пропорционални на срока на обучение или хорариума на изучаваните дисциплини.</t>
  </si>
  <si>
    <t>Информационни и комуникационни технологии
(на български език)</t>
  </si>
  <si>
    <t>Информационни и комуникационни технологии
(на английски език)</t>
  </si>
  <si>
    <t>Магистърска програма
(официално наименование)</t>
  </si>
  <si>
    <t>Строително инженерство</t>
  </si>
  <si>
    <t>Растениевъдство</t>
  </si>
  <si>
    <t>Педагогика на обучението по математика и информатика</t>
  </si>
  <si>
    <t>Автомобилно инженерство</t>
  </si>
  <si>
    <t>Европеистика и глобалистика (на английски език)</t>
  </si>
  <si>
    <t>Биологично земеделие</t>
  </si>
  <si>
    <t>Икономическо регулиране</t>
  </si>
  <si>
    <t>Международен бизнес и интеркултурна комуникация</t>
  </si>
  <si>
    <t>Предучилищна и начална училищна педагогика</t>
  </si>
  <si>
    <t>Социално-педагогическа работа с деца и семейства</t>
  </si>
  <si>
    <t>Социално-педагогически дейности</t>
  </si>
  <si>
    <t>Педагогическа превенция на престъпността и пробационни практики (филиал Силистра)</t>
  </si>
  <si>
    <t>Фармацевтични и козметични продукти</t>
  </si>
  <si>
    <t>Фармацевтични и хранителни биотехнологии</t>
  </si>
  <si>
    <t>Силикатни материали</t>
  </si>
  <si>
    <t>Контрол и управление на безопасността в хранителната промишленост</t>
  </si>
  <si>
    <t>Обработка и съхранение на растителна продукция</t>
  </si>
  <si>
    <t>Интернет и мобилни комуникации</t>
  </si>
  <si>
    <t>Евроатлантическа и глобална сигурност</t>
  </si>
  <si>
    <t>Сигурност за граждани и собственост в трансгранична среда</t>
  </si>
  <si>
    <t>Заваряване и нормативна база</t>
  </si>
  <si>
    <t>Електроенергетика и електрообзавеждане (обучение в Силистра)</t>
  </si>
  <si>
    <t>Бизнес администрация (след проф. бакалавър по …)</t>
  </si>
  <si>
    <t>Финанси, счетоводство и одит в публичния сектор</t>
  </si>
  <si>
    <t>Съвременна българистика и образование</t>
  </si>
  <si>
    <t>Обучение на български език по двустранни договори на Русенския университет с висши училища от други държави</t>
  </si>
  <si>
    <t>Обучение на чужд език по двустранни договори на Русенския университет с висши училища от други държави</t>
  </si>
  <si>
    <t>Приложение 6</t>
  </si>
  <si>
    <t>Автомобилна електроника</t>
  </si>
  <si>
    <t>дистан-ционно обучение</t>
  </si>
  <si>
    <t>Автоматика, информационна и управляваща техника  (след проф. бакалавър по …)</t>
  </si>
  <si>
    <t>бакалавър</t>
  </si>
  <si>
    <t xml:space="preserve">магистър </t>
  </si>
  <si>
    <t>магистър след бакалавър</t>
  </si>
  <si>
    <t>Докторанти и специализанти</t>
  </si>
  <si>
    <t xml:space="preserve">Езиков курс </t>
  </si>
  <si>
    <t>Образователно-квалификационна степен</t>
  </si>
  <si>
    <t>Информационни и комуникационни технологии (на български език)</t>
  </si>
  <si>
    <t>Информационни и комуникационни технологии (на английски език)</t>
  </si>
  <si>
    <t xml:space="preserve">                                                                                    /проф. д-р Велизара Пенчева/</t>
  </si>
  <si>
    <t>Дистанционно обучение</t>
  </si>
  <si>
    <t>Обработка и съхранение на растителна продукция  (след проф. бакалавър по …)</t>
  </si>
  <si>
    <t xml:space="preserve">Мелиорации </t>
  </si>
  <si>
    <t>Екология и техника за опазване на околната среда  (след проф. бакалавър по …)</t>
  </si>
  <si>
    <t>Мениджмънт и сервиз на техниката  (след проф. бакалавър по …)</t>
  </si>
  <si>
    <t>Управление на качеството  (след проф. бакалавър по …)</t>
  </si>
  <si>
    <t>Електроенергетика и електрообзавеждане  (след проф. бакалавър по …)</t>
  </si>
  <si>
    <t>Електроника  (след проф. бакалавър по …)</t>
  </si>
  <si>
    <t>Телекомуникационни мрежи (след проф. бакалавър по …; обучение в София)</t>
  </si>
  <si>
    <t>Семестриална такса за редовно обучение на държавна издръжка, лв.</t>
  </si>
  <si>
    <t>Семестриална такса, лв.</t>
  </si>
  <si>
    <t>Специалност</t>
  </si>
  <si>
    <t>Семестриална такса, лв</t>
  </si>
  <si>
    <t>редов-но</t>
  </si>
  <si>
    <t>задоч-но</t>
  </si>
  <si>
    <t>Европеистика и регио-нално сътрудничество на английски език в БРИЕ</t>
  </si>
  <si>
    <t>Европеистика и пуб-лична администрация на английски език в БРИЕ</t>
  </si>
  <si>
    <t>1. Докторантите, обучаващи се на държавна издръжка, се освобождават от заплащане на такси през последните две години на докторантурата.</t>
  </si>
  <si>
    <t>3. Чуждестранни кандидат-студенти, които ще се обучават срещу заплащане и владеещи в определена степен български език,  за един учебен час индивидуална консултация заплащат такса в размер на 10 евро.</t>
  </si>
  <si>
    <t>Семестриална такса за обу-чение срещу заплащане, лв.</t>
  </si>
  <si>
    <t>1. Чуждестранни студенти, приети за обучение съгласно чл. 4 ал. 1 на ПМС № 103/1993 г. и чл.3 на ПМС № 228/1997 г., заплащат такса съгласно Приложение 1, като освободени от такса са:</t>
  </si>
  <si>
    <t>1.1. Чуждестранните студенти от Украйна, приети съгласно чл.4, ал.1 на ПМС № 103/1993 г.</t>
  </si>
  <si>
    <t>1.2. Чуждестранните студенти от Молдова, приети съгласно чл.4, ал.1 на ПМС № 103/1993 г.</t>
  </si>
  <si>
    <t>2. Чуждестранни студенти, обучаващи се срещу заплащане, които са с двойно гражданство, едното от които е българско, заплащат 50% от таксата, съгласно Приложение 6.</t>
  </si>
  <si>
    <t>6. Таксите за обучение на чуждестранни студенти, докторанти и специализанти се заплащат в левовата равностойност на утвърдения размер на таксата в евро по курса, определен от Българска народна банка.</t>
  </si>
  <si>
    <r>
      <t>4. Чуждестранни кандидат-студенти, които ще се обучават срещу заплащане</t>
    </r>
    <r>
      <rPr>
        <strike/>
        <sz val="12"/>
        <rFont val="Arial Narrow"/>
        <family val="2"/>
      </rPr>
      <t xml:space="preserve"> </t>
    </r>
    <r>
      <rPr>
        <sz val="12"/>
        <rFont val="Arial Narrow"/>
        <family val="2"/>
      </rPr>
      <t>и владеещи много добре български и  английски език, се явяват  на изпит като заплащат  такса в размер на 100 евро.</t>
    </r>
  </si>
  <si>
    <t>Управление на технологиите в растениевъдството  (след проф. бакалавър по …)</t>
  </si>
  <si>
    <t>Управление на техниката в земеделието  (след проф. бакалавър по …)</t>
  </si>
  <si>
    <t>Технология и управление на транспорта  (след проф. бакалавър по …)</t>
  </si>
  <si>
    <t>Математика и информатика</t>
  </si>
  <si>
    <t>Технология на материалите и материалознание</t>
  </si>
  <si>
    <t>Земеделска техника и технологии (след проф. бакалавър по …)</t>
  </si>
  <si>
    <t>Европеистика и многостепенно  управление (на английски език)</t>
  </si>
  <si>
    <t>Противодействие на престъпността и опазване на обществения ред</t>
  </si>
  <si>
    <t>Годишна такса при обучение на държавна издръжка, лв</t>
  </si>
  <si>
    <t>Годишна такса при обучение срещу заплащане, лв</t>
  </si>
  <si>
    <t>СЕМЕСТРИАЛНИ ТАКСИ                                                                                                                                                                                                                                                                                                                           съгласно Решение № 240 от 27.04.2017 г. на МС, за обучение срещу заплащане от чуждестранни граждани по чл. 95, ал. 8 от ЗВО за учебната 2017 / 2018 г. ( в евро)</t>
  </si>
  <si>
    <t xml:space="preserve">ГОДИШНИ ТАКСИ                                                                                                                                                                                                                                                                                                                                     съгласно  Решение № 240 от 27.04.2017 г. на МС, за обучение на докторанти,                                                                                                                                                                                      за учебната 2017 / 2018 г.   </t>
  </si>
  <si>
    <t>за учебната 2017 / 2018 г.</t>
  </si>
  <si>
    <t>Наименование на таксата</t>
  </si>
  <si>
    <t>Такси за граждани на страни от ЕС, лв.</t>
  </si>
  <si>
    <t>Такси за граждани на страни извън ЕС, евро</t>
  </si>
  <si>
    <t>1. Предварително разглеждане на дисертационен труд и зачисляване в самостоятелна форма на докторантура в ОКС „Доктор“</t>
  </si>
  <si>
    <t>2. Разкриване на процедура по защита на дисертационен труд за придобиване на научна степен „Доктор на науките“</t>
  </si>
  <si>
    <t>Приложение 7</t>
  </si>
  <si>
    <t xml:space="preserve">      Настоящата заповед да се връчи на финансово - счетоводния отдел, учебния сектор, факултетните канцеларии и отдел развитие на академичния състав за сведение и изпълнение и на ЦИКО за публикуване на сайтa и на локалната страница на Русенския университет. Контрола по изпълнение на заповедта възлагам на Главния счетоводител.</t>
  </si>
  <si>
    <t>2. Годишните такси за обучение на докторанти по договори на Русенския университет с организации-възложители се определят съгласно условията на договора, но не по-малки от посочените по-горе.</t>
  </si>
  <si>
    <t>Автоматика и компютърни системи за автоматизация (след проф. бакалавър по ...)</t>
  </si>
  <si>
    <t>Математическо моделиране във финансите, застраховането и социалното дело</t>
  </si>
  <si>
    <t>Правен режим на защитата на националната сигурност</t>
  </si>
  <si>
    <t>Стратегичско управление и лидерство в сферата на националната сигурност</t>
  </si>
  <si>
    <t xml:space="preserve">       На основание Решение № 240 на Министерския съвет от 27 април 2017 г. и Решения на Академичния съвет  № 7.7 от 13.12.2016 г. и № 5.24-5.26 от 23.05.2017 г. </t>
  </si>
  <si>
    <t>СЕМЕСТРИАЛНИ ТАКСИ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обучение по индивидуален учебен план съгласно Решение на Академичния съвет  № 5.26 от 23.05.2017 г.</t>
  </si>
  <si>
    <t xml:space="preserve">Приложение 2 </t>
  </si>
  <si>
    <t xml:space="preserve">СЕМЕСТРИАЛНИ ТАКСИ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обучение за ОКС "магистър", съгласно Решение № 240 от 27.04.2017 г.  на МС и Решения на Академичния съвет  № 5.24 и  № 5.25 от 23.05.2017 г.,                                                     за учебната 2017 / 2018 г.   </t>
  </si>
  <si>
    <t xml:space="preserve"> ТАКСИ                                                                                                                                                                                                                                                                                                                           съгласно Решение на АС № 7.7  от 13.12.2016 г., за предварително разглеждане на дисертационен труд и зачисляване в самостоятелна форма на докторантура в ОКС „Доктор“ и за разкриване на процедура по защита на дисертационен труд за придобиване на научна степен „Доктор на науките“ за външни кандидати</t>
  </si>
  <si>
    <t>Съвременни образователни технологии в ДГ и НУ ( Филиал Силистра)</t>
  </si>
  <si>
    <t>Съвременни образователни технологии в ДГ и НУ (Филиал Разград)</t>
  </si>
  <si>
    <t xml:space="preserve">         Следните семестриални такси за редовна, задочна и дистанционна форми на обучение на държавна издръжка, срещу заплащане и индивидуален учебен план за студенти и годишни такси за обучение на  докторанти за учебната 2017/2018 г.: </t>
  </si>
  <si>
    <t>2.     Семестриални такси за редовна, задочна и дистанционна форми на обучение срещу заплащане от студентите за ОКС "бакалавър" и специалност Право за ОКС "магистър" след средно образование за учебната 2017/2018 г. - съгласно Приложение 2;</t>
  </si>
  <si>
    <t>3.     Семестриални такси за обучение по индивидуален учебен план (за ОКС "бакалавър" след ОКС "професионален бакалавър"; за студенти, възстановяващи студентски права за обучение в ОКС "бакалавър" и специалност Право за ОКС "магистър" след средно образование при липса на свободни места на държавна издръжка; за второ висше образование за ОКС "бакалавър") за учебната 2017/2018 г. - съгласно Приложение 3;</t>
  </si>
  <si>
    <t>4.     Семестриални такси за редовна форма на обучение на държавна издръжка и редовна, задочна и дистанционна форми на обучение срещу заплащане от студентите за ОКС "магистър" за учебната 2017/2018 г. - съгласно Приложение 4;</t>
  </si>
  <si>
    <t>5.     Годишни такси за редовна и задочна форми на обучение на държавна издръжка и срещу заплащане от обучаваните за ОНС "доктор" за учебната 2017/2018 г. - съгласно Приложение 5;</t>
  </si>
  <si>
    <t>6.     Семестриални такси за редовна и задочна форми на обучение срещу заплащане от чуждестранни граждани по чл. 95, ал. 8 от ЗВО за учебната 2017/2018 г. - съгласно Приложение 6.</t>
  </si>
  <si>
    <t>7.  Такси за предварително разглеждане на дисертационен труд и зачисляване в самостоятелна форма на докторантура в ОНС „Доктор“ и за разкриване на процедура по защита на дисертационен труд за придобиване на научна степен „Доктор на науките“ за външни кандидати - съгласно Приложение 7.</t>
  </si>
  <si>
    <t>СЕМЕСТРИАЛНИ ТАКСИ 
съгласно Решение № 240 от 27.04.2017 г. на МС, за специалностите, по които Русенският университет провежда обучение на държавна издръжка на студентите за ОКС “бакалавър” и  специалност Право за ОКС "магистър" след средно образование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учебната 2017/2018 г.</t>
  </si>
  <si>
    <t xml:space="preserve">СЕМЕСТРИАЛНИ ТАКСИ                                                                                                                                                                                                                                                                                                 съгласно Решение на Академичния съвет  № 5.26 от 23.05.2017 г., за специалностите, по които Русенският университет провежда обучение срещу заплащане от студентите за ОКС “бакалавър” и  специалност Право за ОКС "магистър" след средно образование за учебната 2017/2018 г.     </t>
  </si>
  <si>
    <t xml:space="preserve">(за ОКС "бакалавър" след ОКС "професионален бакалавър"; за студенти, възстановяващи студентски права за обучение в ОКС "бакалавър" и  специалност Право за ОКС "магистър" след средно образование при липса на  свободни места от държавна издръжка; за второ висше образование за ОКС "бакалавър") </t>
  </si>
  <si>
    <t>1.     Семестриални такси за редовна и задочна форми на обучение на държавна издръжка на студентите за ОКС "бакалавър" и  специалност Право за ОКС "магистър" след средно образование за учебната 2017/2018 г. - съгласно Приложение 1;</t>
  </si>
  <si>
    <t>№ 1165</t>
  </si>
  <si>
    <t>гр. Русе, 0506.2017 г .</t>
  </si>
  <si>
    <t xml:space="preserve">                                                                            Ректор:              (п)                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</si>
</sst>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);\(#,##0\ &quot;лв&quot;\)"/>
    <numFmt numFmtId="181" formatCode="#,##0\ &quot;лв&quot;_);[Red]\(#,##0\ &quot;лв&quot;\)"/>
    <numFmt numFmtId="182" formatCode="#,##0.00\ &quot;лв&quot;_);\(#,##0.00\ &quot;лв&quot;\)"/>
    <numFmt numFmtId="183" formatCode="#,##0.00\ &quot;лв&quot;_);[Red]\(#,##0.00\ &quot;лв&quot;\)"/>
    <numFmt numFmtId="184" formatCode="_ * #,##0_)\ &quot;лв&quot;_ ;_ * \(#,##0\)\ &quot;лв&quot;_ ;_ * &quot;-&quot;_)\ &quot;лв&quot;_ ;_ @_ "/>
    <numFmt numFmtId="185" formatCode="_ * #,##0_)\ _л_в_ ;_ * \(#,##0\)\ _л_в_ ;_ * &quot;-&quot;_)\ _л_в_ ;_ @_ "/>
    <numFmt numFmtId="186" formatCode="_ * #,##0.00_)\ &quot;лв&quot;_ ;_ * \(#,##0.00\)\ &quot;лв&quot;_ ;_ * &quot;-&quot;??_)\ &quot;лв&quot;_ ;_ @_ "/>
    <numFmt numFmtId="187" formatCode="_ * #,##0.00_)\ _л_в_ ;_ * \(#,##0.00\)\ _л_в_ ;_ * &quot;-&quot;??_)\ _л_в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/yyyy"/>
    <numFmt numFmtId="192" formatCode="0.0"/>
    <numFmt numFmtId="193" formatCode="[$€-2]\ #,##0.00_);[Red]\([$€-2]\ #,##0.00\)"/>
    <numFmt numFmtId="194" formatCode="#,##0.0"/>
    <numFmt numFmtId="195" formatCode="&quot;Да&quot;;&quot;Да&quot;;&quot;Не&quot;"/>
    <numFmt numFmtId="196" formatCode="&quot;Истина&quot;;&quot; Истина &quot;;&quot; Неистина &quot;"/>
    <numFmt numFmtId="197" formatCode="&quot;Включено&quot;;&quot; Включено &quot;;&quot; Изключено &quot;"/>
    <numFmt numFmtId="198" formatCode="[$¥€-2]\ #,##0.00_);[Red]\([$¥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5"/>
      <name val="Arial Narrow"/>
      <family val="2"/>
    </font>
    <font>
      <b/>
      <sz val="15"/>
      <name val="Arial Narrow"/>
      <family val="2"/>
    </font>
    <font>
      <strike/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u val="single"/>
      <sz val="14"/>
      <name val="Arial Narrow"/>
      <family val="2"/>
    </font>
    <font>
      <sz val="14"/>
      <name val="Arial"/>
      <family val="2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top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0" xfId="0" applyAlignment="1">
      <alignment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left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91.421875" style="15" customWidth="1"/>
    <col min="2" max="16384" width="9.140625" style="15" customWidth="1"/>
  </cols>
  <sheetData>
    <row r="1" s="26" customFormat="1" ht="19.5">
      <c r="A1" s="44" t="s">
        <v>40</v>
      </c>
    </row>
    <row r="2" ht="7.5" customHeight="1">
      <c r="A2" s="51"/>
    </row>
    <row r="3" ht="21.75" customHeight="1">
      <c r="A3" s="65" t="s">
        <v>41</v>
      </c>
    </row>
    <row r="4" ht="20.25" customHeight="1">
      <c r="A4" s="45" t="s">
        <v>276</v>
      </c>
    </row>
    <row r="5" ht="16.5" customHeight="1">
      <c r="A5" s="46" t="s">
        <v>277</v>
      </c>
    </row>
    <row r="6" ht="6" customHeight="1">
      <c r="A6" s="46"/>
    </row>
    <row r="7" ht="53.25" customHeight="1">
      <c r="A7" s="53" t="s">
        <v>258</v>
      </c>
    </row>
    <row r="8" ht="4.5" customHeight="1">
      <c r="A8" s="47"/>
    </row>
    <row r="9" ht="19.5">
      <c r="A9" s="45" t="s">
        <v>42</v>
      </c>
    </row>
    <row r="10" ht="6" customHeight="1">
      <c r="A10" s="46"/>
    </row>
    <row r="11" ht="54.75" customHeight="1">
      <c r="A11" s="48" t="s">
        <v>265</v>
      </c>
    </row>
    <row r="12" ht="51.75" customHeight="1">
      <c r="A12" s="48" t="s">
        <v>275</v>
      </c>
    </row>
    <row r="13" ht="76.5" customHeight="1">
      <c r="A13" s="48" t="s">
        <v>266</v>
      </c>
    </row>
    <row r="14" ht="90" customHeight="1">
      <c r="A14" s="48" t="s">
        <v>267</v>
      </c>
    </row>
    <row r="15" ht="54" customHeight="1">
      <c r="A15" s="48" t="s">
        <v>268</v>
      </c>
    </row>
    <row r="16" ht="53.25" customHeight="1">
      <c r="A16" s="48" t="s">
        <v>269</v>
      </c>
    </row>
    <row r="17" ht="52.5" customHeight="1">
      <c r="A17" s="48" t="s">
        <v>270</v>
      </c>
    </row>
    <row r="18" ht="75" customHeight="1">
      <c r="A18" s="48" t="s">
        <v>271</v>
      </c>
    </row>
    <row r="19" ht="92.25" customHeight="1">
      <c r="A19" s="48" t="s">
        <v>252</v>
      </c>
    </row>
    <row r="20" ht="20.25" customHeight="1">
      <c r="A20" s="47" t="s">
        <v>278</v>
      </c>
    </row>
    <row r="21" ht="20.25" customHeight="1">
      <c r="A21" s="47" t="s">
        <v>206</v>
      </c>
    </row>
  </sheetData>
  <sheetProtection/>
  <printOptions horizontalCentered="1"/>
  <pageMargins left="0.9448818897637796" right="0.35433070866141736" top="0.5905511811023623" bottom="0.4330708661417323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0">
      <selection activeCell="I33" sqref="I33"/>
    </sheetView>
  </sheetViews>
  <sheetFormatPr defaultColWidth="9.140625" defaultRowHeight="12.75"/>
  <cols>
    <col min="1" max="1" width="4.00390625" style="0" customWidth="1"/>
    <col min="2" max="2" width="0" style="0" hidden="1" customWidth="1"/>
    <col min="3" max="3" width="60.57421875" style="0" customWidth="1"/>
    <col min="4" max="5" width="11.7109375" style="0" customWidth="1"/>
  </cols>
  <sheetData>
    <row r="1" spans="1:5" s="11" customFormat="1" ht="15.75">
      <c r="A1" s="4"/>
      <c r="B1" s="29"/>
      <c r="C1" s="4"/>
      <c r="D1" s="69" t="s">
        <v>29</v>
      </c>
      <c r="E1" s="69"/>
    </row>
    <row r="2" spans="1:5" s="11" customFormat="1" ht="15.75">
      <c r="A2" s="4"/>
      <c r="B2" s="29"/>
      <c r="C2" s="4"/>
      <c r="D2" s="4"/>
      <c r="E2" s="4"/>
    </row>
    <row r="3" spans="1:5" s="11" customFormat="1" ht="106.5" customHeight="1">
      <c r="A3" s="70" t="s">
        <v>272</v>
      </c>
      <c r="B3" s="70"/>
      <c r="C3" s="71"/>
      <c r="D3" s="71"/>
      <c r="E3" s="71"/>
    </row>
    <row r="4" spans="1:5" s="11" customFormat="1" ht="15" customHeight="1">
      <c r="A4" s="72"/>
      <c r="B4" s="73"/>
      <c r="C4" s="73"/>
      <c r="D4" s="73"/>
      <c r="E4" s="73"/>
    </row>
    <row r="5" spans="1:5" s="11" customFormat="1" ht="21.75" customHeight="1">
      <c r="A5" s="66" t="s">
        <v>0</v>
      </c>
      <c r="B5" s="67" t="s">
        <v>117</v>
      </c>
      <c r="C5" s="66" t="s">
        <v>30</v>
      </c>
      <c r="D5" s="66" t="s">
        <v>217</v>
      </c>
      <c r="E5" s="66"/>
    </row>
    <row r="6" spans="1:5" s="11" customFormat="1" ht="31.5">
      <c r="A6" s="66"/>
      <c r="B6" s="68"/>
      <c r="C6" s="66"/>
      <c r="D6" s="40" t="s">
        <v>60</v>
      </c>
      <c r="E6" s="40" t="s">
        <v>61</v>
      </c>
    </row>
    <row r="7" spans="1:5" s="11" customFormat="1" ht="15.75" customHeight="1">
      <c r="A7" s="6">
        <v>1</v>
      </c>
      <c r="B7" s="32"/>
      <c r="C7" s="10" t="s">
        <v>170</v>
      </c>
      <c r="D7" s="33">
        <v>290</v>
      </c>
      <c r="E7" s="33" t="s">
        <v>10</v>
      </c>
    </row>
    <row r="8" spans="1:5" s="14" customFormat="1" ht="15.75" customHeight="1">
      <c r="A8" s="6">
        <v>2</v>
      </c>
      <c r="B8" s="13" t="s">
        <v>153</v>
      </c>
      <c r="C8" s="10" t="s">
        <v>32</v>
      </c>
      <c r="D8" s="33">
        <v>290</v>
      </c>
      <c r="E8" s="33" t="s">
        <v>10</v>
      </c>
    </row>
    <row r="9" spans="1:5" s="14" customFormat="1" ht="15.75" customHeight="1">
      <c r="A9" s="6">
        <v>3</v>
      </c>
      <c r="B9" s="13" t="s">
        <v>158</v>
      </c>
      <c r="C9" s="10" t="s">
        <v>89</v>
      </c>
      <c r="D9" s="8">
        <v>390</v>
      </c>
      <c r="E9" s="8" t="s">
        <v>10</v>
      </c>
    </row>
    <row r="10" spans="1:5" s="14" customFormat="1" ht="15.75" customHeight="1">
      <c r="A10" s="6">
        <v>4</v>
      </c>
      <c r="B10" s="13" t="s">
        <v>128</v>
      </c>
      <c r="C10" s="10" t="s">
        <v>105</v>
      </c>
      <c r="D10" s="8">
        <v>230</v>
      </c>
      <c r="E10" s="8">
        <v>230</v>
      </c>
    </row>
    <row r="11" spans="1:5" s="14" customFormat="1" ht="15.75" customHeight="1">
      <c r="A11" s="6">
        <v>5</v>
      </c>
      <c r="B11" s="13" t="s">
        <v>149</v>
      </c>
      <c r="C11" s="10" t="s">
        <v>49</v>
      </c>
      <c r="D11" s="33">
        <v>290</v>
      </c>
      <c r="E11" s="33" t="s">
        <v>10</v>
      </c>
    </row>
    <row r="12" spans="1:5" s="14" customFormat="1" ht="15.75" customHeight="1">
      <c r="A12" s="6">
        <v>6</v>
      </c>
      <c r="B12" s="13" t="s">
        <v>121</v>
      </c>
      <c r="C12" s="10" t="s">
        <v>86</v>
      </c>
      <c r="D12" s="8">
        <v>240</v>
      </c>
      <c r="E12" s="33" t="s">
        <v>10</v>
      </c>
    </row>
    <row r="13" spans="1:5" s="14" customFormat="1" ht="15.75" customHeight="1">
      <c r="A13" s="6">
        <v>7</v>
      </c>
      <c r="B13" s="13"/>
      <c r="C13" s="10" t="s">
        <v>185</v>
      </c>
      <c r="D13" s="8">
        <v>290</v>
      </c>
      <c r="E13" s="8" t="s">
        <v>10</v>
      </c>
    </row>
    <row r="14" spans="1:5" s="14" customFormat="1" ht="15.75" customHeight="1">
      <c r="A14" s="6">
        <v>8</v>
      </c>
      <c r="B14" s="13" t="s">
        <v>125</v>
      </c>
      <c r="C14" s="10" t="s">
        <v>171</v>
      </c>
      <c r="D14" s="8">
        <v>370</v>
      </c>
      <c r="E14" s="8" t="s">
        <v>10</v>
      </c>
    </row>
    <row r="15" spans="1:5" s="14" customFormat="1" ht="15.75" customHeight="1">
      <c r="A15" s="6">
        <v>9</v>
      </c>
      <c r="B15" s="13"/>
      <c r="C15" s="10" t="s">
        <v>110</v>
      </c>
      <c r="D15" s="8">
        <v>270</v>
      </c>
      <c r="E15" s="8" t="s">
        <v>10</v>
      </c>
    </row>
    <row r="16" spans="1:5" s="14" customFormat="1" ht="15.75" customHeight="1">
      <c r="A16" s="6">
        <v>10</v>
      </c>
      <c r="B16" s="13" t="s">
        <v>125</v>
      </c>
      <c r="C16" s="10" t="s">
        <v>239</v>
      </c>
      <c r="D16" s="8">
        <v>370</v>
      </c>
      <c r="E16" s="8" t="s">
        <v>10</v>
      </c>
    </row>
    <row r="17" spans="1:5" s="14" customFormat="1" ht="15.75" customHeight="1">
      <c r="A17" s="6">
        <v>11</v>
      </c>
      <c r="B17" s="13" t="s">
        <v>124</v>
      </c>
      <c r="C17" s="10" t="s">
        <v>52</v>
      </c>
      <c r="D17" s="33">
        <v>290</v>
      </c>
      <c r="E17" s="33" t="s">
        <v>10</v>
      </c>
    </row>
    <row r="18" spans="1:5" s="14" customFormat="1" ht="15.75" customHeight="1">
      <c r="A18" s="6">
        <v>12</v>
      </c>
      <c r="B18" s="13"/>
      <c r="C18" s="10" t="s">
        <v>87</v>
      </c>
      <c r="D18" s="33">
        <v>290</v>
      </c>
      <c r="E18" s="33" t="s">
        <v>10</v>
      </c>
    </row>
    <row r="19" spans="1:5" s="14" customFormat="1" ht="15.75" customHeight="1">
      <c r="A19" s="6">
        <v>13</v>
      </c>
      <c r="B19" s="13" t="s">
        <v>154</v>
      </c>
      <c r="C19" s="10" t="s">
        <v>19</v>
      </c>
      <c r="D19" s="33">
        <v>290</v>
      </c>
      <c r="E19" s="33">
        <v>290</v>
      </c>
    </row>
    <row r="20" spans="1:5" s="14" customFormat="1" ht="15.75" customHeight="1">
      <c r="A20" s="6">
        <v>14</v>
      </c>
      <c r="B20" s="13" t="s">
        <v>147</v>
      </c>
      <c r="C20" s="10" t="s">
        <v>71</v>
      </c>
      <c r="D20" s="33">
        <v>290</v>
      </c>
      <c r="E20" s="33">
        <v>290</v>
      </c>
    </row>
    <row r="21" spans="1:5" s="14" customFormat="1" ht="15.75" customHeight="1">
      <c r="A21" s="6">
        <v>15</v>
      </c>
      <c r="B21" s="13" t="s">
        <v>140</v>
      </c>
      <c r="C21" s="10" t="s">
        <v>18</v>
      </c>
      <c r="D21" s="33">
        <v>290</v>
      </c>
      <c r="E21" s="33">
        <v>290</v>
      </c>
    </row>
    <row r="22" spans="1:5" s="14" customFormat="1" ht="15.75" customHeight="1">
      <c r="A22" s="6">
        <v>16</v>
      </c>
      <c r="B22" s="13" t="s">
        <v>143</v>
      </c>
      <c r="C22" s="10" t="s">
        <v>55</v>
      </c>
      <c r="D22" s="8">
        <v>325</v>
      </c>
      <c r="E22" s="8" t="s">
        <v>10</v>
      </c>
    </row>
    <row r="23" spans="1:5" s="14" customFormat="1" ht="15.75" customHeight="1">
      <c r="A23" s="6">
        <v>17</v>
      </c>
      <c r="B23" s="13" t="s">
        <v>141</v>
      </c>
      <c r="C23" s="10" t="s">
        <v>31</v>
      </c>
      <c r="D23" s="33">
        <v>290</v>
      </c>
      <c r="E23" s="33">
        <v>290</v>
      </c>
    </row>
    <row r="24" spans="1:5" s="14" customFormat="1" ht="15.75" customHeight="1">
      <c r="A24" s="6">
        <v>18</v>
      </c>
      <c r="B24" s="13" t="s">
        <v>157</v>
      </c>
      <c r="C24" s="10" t="s">
        <v>76</v>
      </c>
      <c r="D24" s="8">
        <v>230</v>
      </c>
      <c r="E24" s="33" t="s">
        <v>10</v>
      </c>
    </row>
    <row r="25" spans="1:5" s="14" customFormat="1" ht="15.75" customHeight="1">
      <c r="A25" s="6">
        <v>19</v>
      </c>
      <c r="B25" s="13" t="s">
        <v>135</v>
      </c>
      <c r="C25" s="10" t="s">
        <v>35</v>
      </c>
      <c r="D25" s="33">
        <v>290</v>
      </c>
      <c r="E25" s="33">
        <v>290</v>
      </c>
    </row>
    <row r="26" spans="1:5" s="14" customFormat="1" ht="15.75" customHeight="1">
      <c r="A26" s="6">
        <v>20</v>
      </c>
      <c r="B26" s="13" t="s">
        <v>132</v>
      </c>
      <c r="C26" s="10" t="s">
        <v>16</v>
      </c>
      <c r="D26" s="33">
        <v>290</v>
      </c>
      <c r="E26" s="33">
        <v>290</v>
      </c>
    </row>
    <row r="27" spans="1:5" s="14" customFormat="1" ht="15.75" customHeight="1">
      <c r="A27" s="6">
        <v>21</v>
      </c>
      <c r="B27" s="13" t="s">
        <v>152</v>
      </c>
      <c r="C27" s="10" t="s">
        <v>184</v>
      </c>
      <c r="D27" s="33">
        <v>290</v>
      </c>
      <c r="E27" s="33">
        <v>290</v>
      </c>
    </row>
    <row r="28" spans="1:5" s="14" customFormat="1" ht="15.75" customHeight="1">
      <c r="A28" s="6">
        <v>22</v>
      </c>
      <c r="B28" s="13" t="s">
        <v>151</v>
      </c>
      <c r="C28" s="10" t="s">
        <v>51</v>
      </c>
      <c r="D28" s="33">
        <v>290</v>
      </c>
      <c r="E28" s="33">
        <v>290</v>
      </c>
    </row>
    <row r="29" spans="1:5" s="14" customFormat="1" ht="15.75" customHeight="1">
      <c r="A29" s="6">
        <v>23</v>
      </c>
      <c r="B29" s="13"/>
      <c r="C29" s="10" t="s">
        <v>205</v>
      </c>
      <c r="D29" s="8">
        <v>435</v>
      </c>
      <c r="E29" s="8" t="s">
        <v>10</v>
      </c>
    </row>
    <row r="30" spans="1:5" s="14" customFormat="1" ht="15.75" customHeight="1">
      <c r="A30" s="6">
        <v>24</v>
      </c>
      <c r="B30" s="13" t="s">
        <v>134</v>
      </c>
      <c r="C30" s="10" t="s">
        <v>204</v>
      </c>
      <c r="D30" s="33">
        <v>290</v>
      </c>
      <c r="E30" s="8" t="s">
        <v>10</v>
      </c>
    </row>
    <row r="31" spans="1:5" s="14" customFormat="1" ht="15.75" customHeight="1">
      <c r="A31" s="6">
        <v>25</v>
      </c>
      <c r="B31" s="13" t="s">
        <v>146</v>
      </c>
      <c r="C31" s="10" t="s">
        <v>3</v>
      </c>
      <c r="D31" s="8">
        <v>325</v>
      </c>
      <c r="E31" s="8" t="s">
        <v>10</v>
      </c>
    </row>
    <row r="32" spans="1:5" s="14" customFormat="1" ht="15.75" customHeight="1">
      <c r="A32" s="6">
        <v>26</v>
      </c>
      <c r="B32" s="13" t="s">
        <v>145</v>
      </c>
      <c r="C32" s="10" t="s">
        <v>82</v>
      </c>
      <c r="D32" s="33">
        <v>290</v>
      </c>
      <c r="E32" s="33">
        <v>290</v>
      </c>
    </row>
    <row r="33" spans="1:5" s="14" customFormat="1" ht="15.75" customHeight="1">
      <c r="A33" s="6">
        <v>27</v>
      </c>
      <c r="B33" s="13" t="s">
        <v>156</v>
      </c>
      <c r="C33" s="10" t="s">
        <v>84</v>
      </c>
      <c r="D33" s="33">
        <v>290</v>
      </c>
      <c r="E33" s="33">
        <v>290</v>
      </c>
    </row>
    <row r="34" spans="1:5" s="2" customFormat="1" ht="15.75" customHeight="1">
      <c r="A34" s="6">
        <v>28</v>
      </c>
      <c r="B34" s="13" t="s">
        <v>139</v>
      </c>
      <c r="C34" s="10" t="s">
        <v>33</v>
      </c>
      <c r="D34" s="33">
        <v>290</v>
      </c>
      <c r="E34" s="33">
        <v>290</v>
      </c>
    </row>
    <row r="35" spans="1:5" s="14" customFormat="1" ht="15.75" customHeight="1">
      <c r="A35" s="6">
        <v>29</v>
      </c>
      <c r="B35" s="13"/>
      <c r="C35" s="10" t="s">
        <v>108</v>
      </c>
      <c r="D35" s="33">
        <v>290</v>
      </c>
      <c r="E35" s="33">
        <v>290</v>
      </c>
    </row>
    <row r="36" spans="1:5" s="14" customFormat="1" ht="15.75" customHeight="1">
      <c r="A36" s="6">
        <v>30</v>
      </c>
      <c r="B36" s="13" t="s">
        <v>133</v>
      </c>
      <c r="C36" s="10" t="s">
        <v>25</v>
      </c>
      <c r="D36" s="8">
        <v>230</v>
      </c>
      <c r="E36" s="8">
        <v>230</v>
      </c>
    </row>
    <row r="37" spans="1:5" s="14" customFormat="1" ht="15.75" customHeight="1">
      <c r="A37" s="6">
        <v>31</v>
      </c>
      <c r="B37" s="13" t="s">
        <v>144</v>
      </c>
      <c r="C37" s="10" t="s">
        <v>109</v>
      </c>
      <c r="D37" s="33">
        <v>290</v>
      </c>
      <c r="E37" s="33">
        <v>290</v>
      </c>
    </row>
    <row r="38" spans="1:5" s="14" customFormat="1" ht="15.75" customHeight="1">
      <c r="A38" s="6">
        <v>32</v>
      </c>
      <c r="B38" s="13" t="s">
        <v>142</v>
      </c>
      <c r="C38" s="10" t="s">
        <v>91</v>
      </c>
      <c r="D38" s="33">
        <v>290</v>
      </c>
      <c r="E38" s="33">
        <v>290</v>
      </c>
    </row>
    <row r="39" spans="1:10" s="14" customFormat="1" ht="15.75" customHeight="1">
      <c r="A39" s="6">
        <v>33</v>
      </c>
      <c r="B39" s="13"/>
      <c r="C39" s="10" t="s">
        <v>69</v>
      </c>
      <c r="D39" s="52">
        <v>290</v>
      </c>
      <c r="E39" s="6">
        <v>290</v>
      </c>
      <c r="F39" s="3"/>
      <c r="G39" s="3"/>
      <c r="H39" s="3"/>
      <c r="I39" s="3"/>
      <c r="J39" s="23"/>
    </row>
    <row r="40" spans="1:10" s="14" customFormat="1" ht="15.75" customHeight="1">
      <c r="A40" s="6">
        <v>34</v>
      </c>
      <c r="B40" s="13" t="s">
        <v>131</v>
      </c>
      <c r="C40" s="10" t="s">
        <v>88</v>
      </c>
      <c r="D40" s="54">
        <v>390</v>
      </c>
      <c r="E40" s="8" t="s">
        <v>10</v>
      </c>
      <c r="F40" s="56"/>
      <c r="G40" s="56"/>
      <c r="H40" s="56"/>
      <c r="I40" s="56"/>
      <c r="J40" s="56"/>
    </row>
    <row r="41" spans="1:10" s="14" customFormat="1" ht="15.75" customHeight="1">
      <c r="A41" s="66" t="s">
        <v>0</v>
      </c>
      <c r="B41" s="67" t="s">
        <v>117</v>
      </c>
      <c r="C41" s="66" t="s">
        <v>30</v>
      </c>
      <c r="D41" s="66" t="s">
        <v>217</v>
      </c>
      <c r="E41" s="66"/>
      <c r="F41" s="56"/>
      <c r="G41" s="56"/>
      <c r="H41" s="56"/>
      <c r="I41" s="56"/>
      <c r="J41" s="56"/>
    </row>
    <row r="42" spans="1:10" s="14" customFormat="1" ht="15.75" customHeight="1">
      <c r="A42" s="66"/>
      <c r="B42" s="68"/>
      <c r="C42" s="66"/>
      <c r="D42" s="40" t="s">
        <v>60</v>
      </c>
      <c r="E42" s="40" t="s">
        <v>61</v>
      </c>
      <c r="F42" s="56"/>
      <c r="G42" s="56"/>
      <c r="H42" s="56"/>
      <c r="I42" s="56"/>
      <c r="J42" s="56"/>
    </row>
    <row r="43" spans="1:10" s="14" customFormat="1" ht="15.75" customHeight="1">
      <c r="A43" s="6">
        <v>35</v>
      </c>
      <c r="B43" s="13" t="s">
        <v>148</v>
      </c>
      <c r="C43" s="10" t="s">
        <v>34</v>
      </c>
      <c r="D43" s="54">
        <v>230</v>
      </c>
      <c r="E43" s="33" t="s">
        <v>10</v>
      </c>
      <c r="F43" s="56"/>
      <c r="G43" s="56"/>
      <c r="H43" s="56"/>
      <c r="I43" s="56"/>
      <c r="J43" s="56"/>
    </row>
    <row r="44" spans="1:10" s="14" customFormat="1" ht="15.75" customHeight="1">
      <c r="A44" s="6">
        <v>36</v>
      </c>
      <c r="B44" s="13" t="s">
        <v>136</v>
      </c>
      <c r="C44" s="10" t="s">
        <v>11</v>
      </c>
      <c r="D44" s="55">
        <v>290</v>
      </c>
      <c r="E44" s="33">
        <v>290</v>
      </c>
      <c r="F44" s="56"/>
      <c r="G44" s="56"/>
      <c r="H44" s="56"/>
      <c r="I44" s="56"/>
      <c r="J44" s="56"/>
    </row>
    <row r="45" spans="1:10" s="14" customFormat="1" ht="15.75" customHeight="1">
      <c r="A45" s="6">
        <v>37</v>
      </c>
      <c r="B45" s="13"/>
      <c r="C45" s="10" t="s">
        <v>70</v>
      </c>
      <c r="D45" s="55">
        <v>290</v>
      </c>
      <c r="E45" s="33" t="s">
        <v>10</v>
      </c>
      <c r="F45" s="56"/>
      <c r="G45" s="56"/>
      <c r="H45" s="56"/>
      <c r="I45" s="56"/>
      <c r="J45" s="56"/>
    </row>
    <row r="46" spans="1:10" s="14" customFormat="1" ht="15.75" customHeight="1">
      <c r="A46" s="6">
        <v>38</v>
      </c>
      <c r="B46" s="13"/>
      <c r="C46" s="10" t="s">
        <v>107</v>
      </c>
      <c r="D46" s="52">
        <v>290</v>
      </c>
      <c r="E46" s="6">
        <v>290</v>
      </c>
      <c r="F46" s="57"/>
      <c r="G46" s="57"/>
      <c r="H46" s="57"/>
      <c r="I46" s="57"/>
      <c r="J46" s="23"/>
    </row>
    <row r="47" spans="1:5" s="14" customFormat="1" ht="15.75" customHeight="1">
      <c r="A47" s="6">
        <v>39</v>
      </c>
      <c r="B47" s="13" t="s">
        <v>159</v>
      </c>
      <c r="C47" s="10" t="s">
        <v>59</v>
      </c>
      <c r="D47" s="8">
        <v>240</v>
      </c>
      <c r="E47" s="33" t="s">
        <v>10</v>
      </c>
    </row>
    <row r="48" spans="1:5" s="14" customFormat="1" ht="15.75" customHeight="1">
      <c r="A48" s="6">
        <v>40</v>
      </c>
      <c r="B48" s="13" t="s">
        <v>130</v>
      </c>
      <c r="C48" s="10" t="s">
        <v>37</v>
      </c>
      <c r="D48" s="8">
        <v>240</v>
      </c>
      <c r="E48" s="33" t="s">
        <v>10</v>
      </c>
    </row>
    <row r="49" spans="1:5" s="14" customFormat="1" ht="15.75" customHeight="1">
      <c r="A49" s="6">
        <v>41</v>
      </c>
      <c r="B49" s="13" t="s">
        <v>138</v>
      </c>
      <c r="C49" s="10" t="s">
        <v>169</v>
      </c>
      <c r="D49" s="8">
        <v>240</v>
      </c>
      <c r="E49" s="8" t="s">
        <v>10</v>
      </c>
    </row>
    <row r="50" spans="1:5" s="14" customFormat="1" ht="16.5" customHeight="1">
      <c r="A50" s="6">
        <v>42</v>
      </c>
      <c r="B50" s="13" t="s">
        <v>155</v>
      </c>
      <c r="C50" s="10" t="s">
        <v>38</v>
      </c>
      <c r="D50" s="8">
        <v>240</v>
      </c>
      <c r="E50" s="33" t="s">
        <v>10</v>
      </c>
    </row>
    <row r="51" spans="1:5" s="2" customFormat="1" ht="15.75" customHeight="1">
      <c r="A51" s="6">
        <v>43</v>
      </c>
      <c r="B51" s="13" t="s">
        <v>137</v>
      </c>
      <c r="C51" s="10" t="s">
        <v>4</v>
      </c>
      <c r="D51" s="8">
        <v>270</v>
      </c>
      <c r="E51" s="8">
        <v>270</v>
      </c>
    </row>
    <row r="52" spans="1:5" s="14" customFormat="1" ht="15.75" customHeight="1">
      <c r="A52" s="6">
        <v>44</v>
      </c>
      <c r="B52" s="13" t="s">
        <v>119</v>
      </c>
      <c r="C52" s="10" t="s">
        <v>36</v>
      </c>
      <c r="D52" s="8">
        <v>240</v>
      </c>
      <c r="E52" s="8">
        <v>240</v>
      </c>
    </row>
    <row r="53" spans="1:5" s="14" customFormat="1" ht="15.75" customHeight="1">
      <c r="A53" s="6">
        <v>45</v>
      </c>
      <c r="B53" s="13" t="s">
        <v>122</v>
      </c>
      <c r="C53" s="10" t="s">
        <v>63</v>
      </c>
      <c r="D53" s="33">
        <v>290</v>
      </c>
      <c r="E53" s="33" t="s">
        <v>10</v>
      </c>
    </row>
    <row r="54" spans="1:5" s="14" customFormat="1" ht="15.75" customHeight="1">
      <c r="A54" s="6">
        <v>46</v>
      </c>
      <c r="B54" s="13"/>
      <c r="C54" s="10" t="s">
        <v>240</v>
      </c>
      <c r="D54" s="8">
        <v>290</v>
      </c>
      <c r="E54" s="8" t="s">
        <v>10</v>
      </c>
    </row>
    <row r="55" spans="1:5" s="14" customFormat="1" ht="15" customHeight="1">
      <c r="A55" s="6">
        <v>47</v>
      </c>
      <c r="B55" s="13"/>
      <c r="C55" s="10" t="s">
        <v>68</v>
      </c>
      <c r="D55" s="8">
        <v>230</v>
      </c>
      <c r="E55" s="33" t="s">
        <v>10</v>
      </c>
    </row>
    <row r="56" spans="1:5" s="14" customFormat="1" ht="15.75" customHeight="1">
      <c r="A56" s="6">
        <v>48</v>
      </c>
      <c r="B56" s="13" t="s">
        <v>123</v>
      </c>
      <c r="C56" s="10" t="s">
        <v>168</v>
      </c>
      <c r="D56" s="8">
        <v>325</v>
      </c>
      <c r="E56" s="8" t="s">
        <v>10</v>
      </c>
    </row>
    <row r="57" spans="1:5" s="2" customFormat="1" ht="15.75" customHeight="1">
      <c r="A57" s="6">
        <v>49</v>
      </c>
      <c r="B57" s="13" t="s">
        <v>127</v>
      </c>
      <c r="C57" s="10" t="s">
        <v>186</v>
      </c>
      <c r="D57" s="8">
        <v>290</v>
      </c>
      <c r="E57" s="8" t="s">
        <v>10</v>
      </c>
    </row>
    <row r="58" spans="1:5" s="2" customFormat="1" ht="15.75" customHeight="1">
      <c r="A58" s="6">
        <v>50</v>
      </c>
      <c r="B58" s="13" t="s">
        <v>118</v>
      </c>
      <c r="C58" s="10" t="s">
        <v>39</v>
      </c>
      <c r="D58" s="8">
        <v>240</v>
      </c>
      <c r="E58" s="8">
        <v>240</v>
      </c>
    </row>
    <row r="59" spans="1:5" s="2" customFormat="1" ht="15.75" customHeight="1">
      <c r="A59" s="6">
        <v>51</v>
      </c>
      <c r="B59" s="13" t="s">
        <v>150</v>
      </c>
      <c r="C59" s="10" t="s">
        <v>104</v>
      </c>
      <c r="D59" s="8">
        <v>270</v>
      </c>
      <c r="E59" s="8">
        <v>270</v>
      </c>
    </row>
    <row r="60" spans="1:5" s="2" customFormat="1" ht="15.75" customHeight="1">
      <c r="A60" s="6">
        <v>52</v>
      </c>
      <c r="B60" s="13" t="s">
        <v>129</v>
      </c>
      <c r="C60" s="10" t="s">
        <v>167</v>
      </c>
      <c r="D60" s="8">
        <v>325</v>
      </c>
      <c r="E60" s="8" t="s">
        <v>10</v>
      </c>
    </row>
    <row r="61" spans="1:5" s="2" customFormat="1" ht="15.75" customHeight="1">
      <c r="A61" s="6">
        <v>53</v>
      </c>
      <c r="B61" s="13"/>
      <c r="C61" s="10" t="s">
        <v>85</v>
      </c>
      <c r="D61" s="8">
        <v>290</v>
      </c>
      <c r="E61" s="8">
        <v>290</v>
      </c>
    </row>
    <row r="62" spans="1:5" s="2" customFormat="1" ht="15.75" customHeight="1">
      <c r="A62" s="6">
        <v>54</v>
      </c>
      <c r="B62" s="13"/>
      <c r="C62" s="10" t="s">
        <v>22</v>
      </c>
      <c r="D62" s="33">
        <v>290</v>
      </c>
      <c r="E62" s="33">
        <v>290</v>
      </c>
    </row>
    <row r="63" spans="1:5" s="2" customFormat="1" ht="15.75" customHeight="1">
      <c r="A63" s="6">
        <v>55</v>
      </c>
      <c r="B63" s="13"/>
      <c r="C63" s="7" t="s">
        <v>237</v>
      </c>
      <c r="D63" s="33">
        <v>290</v>
      </c>
      <c r="E63" s="33">
        <v>290</v>
      </c>
    </row>
    <row r="64" spans="1:5" s="2" customFormat="1" ht="15.75" customHeight="1">
      <c r="A64" s="6">
        <v>56</v>
      </c>
      <c r="B64" s="13"/>
      <c r="C64" s="10" t="s">
        <v>50</v>
      </c>
      <c r="D64" s="33">
        <v>290</v>
      </c>
      <c r="E64" s="33" t="s">
        <v>10</v>
      </c>
    </row>
    <row r="65" spans="1:5" s="2" customFormat="1" ht="15.75" customHeight="1">
      <c r="A65" s="6">
        <v>57</v>
      </c>
      <c r="B65" s="13" t="s">
        <v>120</v>
      </c>
      <c r="C65" s="10" t="s">
        <v>21</v>
      </c>
      <c r="D65" s="33">
        <v>290</v>
      </c>
      <c r="E65" s="33">
        <v>290</v>
      </c>
    </row>
    <row r="66" spans="1:5" s="2" customFormat="1" ht="15.75" customHeight="1">
      <c r="A66" s="6">
        <v>58</v>
      </c>
      <c r="B66" s="13" t="s">
        <v>126</v>
      </c>
      <c r="C66" s="10" t="s">
        <v>106</v>
      </c>
      <c r="D66" s="33">
        <v>290</v>
      </c>
      <c r="E66" s="33" t="s">
        <v>10</v>
      </c>
    </row>
    <row r="67" spans="1:5" s="14" customFormat="1" ht="15.75" customHeight="1">
      <c r="A67" s="6">
        <v>59</v>
      </c>
      <c r="B67" s="13"/>
      <c r="C67" s="10" t="s">
        <v>48</v>
      </c>
      <c r="D67" s="33">
        <v>290</v>
      </c>
      <c r="E67" s="33" t="s">
        <v>10</v>
      </c>
    </row>
    <row r="68" spans="1:5" s="11" customFormat="1" ht="15" customHeight="1">
      <c r="A68" s="4"/>
      <c r="B68" s="29"/>
      <c r="C68" s="4"/>
      <c r="D68" s="4"/>
      <c r="E68" s="4"/>
    </row>
    <row r="69" spans="1:5" s="11" customFormat="1" ht="15" customHeight="1">
      <c r="A69" s="4"/>
      <c r="B69" s="29"/>
      <c r="C69" s="4"/>
      <c r="D69" s="4"/>
      <c r="E69" s="4"/>
    </row>
    <row r="70" spans="1:5" s="11" customFormat="1" ht="15" customHeight="1">
      <c r="A70" s="4"/>
      <c r="B70" s="29"/>
      <c r="C70" s="4"/>
      <c r="D70" s="4"/>
      <c r="E70" s="4"/>
    </row>
    <row r="71" spans="1:5" s="11" customFormat="1" ht="15" customHeight="1">
      <c r="A71" s="4"/>
      <c r="B71" s="29"/>
      <c r="C71" s="4"/>
      <c r="D71" s="4"/>
      <c r="E71" s="4"/>
    </row>
    <row r="72" spans="1:5" s="11" customFormat="1" ht="15" customHeight="1">
      <c r="A72" s="4"/>
      <c r="B72" s="29"/>
      <c r="C72" s="4"/>
      <c r="D72" s="4"/>
      <c r="E72" s="4"/>
    </row>
    <row r="73" spans="1:5" s="11" customFormat="1" ht="15" customHeight="1">
      <c r="A73" s="4"/>
      <c r="B73" s="29"/>
      <c r="C73" s="4"/>
      <c r="D73" s="4"/>
      <c r="E73" s="4"/>
    </row>
    <row r="74" spans="1:5" s="11" customFormat="1" ht="15" customHeight="1">
      <c r="A74" s="4"/>
      <c r="B74" s="29"/>
      <c r="C74" s="4"/>
      <c r="D74" s="4"/>
      <c r="E74" s="4"/>
    </row>
    <row r="75" spans="1:5" s="11" customFormat="1" ht="15" customHeight="1">
      <c r="A75" s="4"/>
      <c r="B75" s="29"/>
      <c r="C75" s="4"/>
      <c r="D75" s="4"/>
      <c r="E75" s="4"/>
    </row>
    <row r="76" spans="1:5" s="11" customFormat="1" ht="15" customHeight="1">
      <c r="A76" s="4"/>
      <c r="B76" s="29"/>
      <c r="C76" s="4"/>
      <c r="D76" s="4"/>
      <c r="E76" s="4"/>
    </row>
    <row r="77" spans="1:5" s="11" customFormat="1" ht="15" customHeight="1">
      <c r="A77" s="4"/>
      <c r="B77" s="29"/>
      <c r="C77" s="4"/>
      <c r="D77" s="4"/>
      <c r="E77" s="4"/>
    </row>
    <row r="78" spans="1:5" s="11" customFormat="1" ht="15" customHeight="1">
      <c r="A78" s="4"/>
      <c r="B78" s="29"/>
      <c r="C78" s="4"/>
      <c r="D78" s="4"/>
      <c r="E78" s="4"/>
    </row>
    <row r="79" spans="1:5" s="11" customFormat="1" ht="15" customHeight="1">
      <c r="A79" s="4"/>
      <c r="B79" s="29"/>
      <c r="C79" s="4"/>
      <c r="D79" s="4"/>
      <c r="E79" s="4"/>
    </row>
    <row r="80" spans="1:5" s="11" customFormat="1" ht="15" customHeight="1">
      <c r="A80" s="4"/>
      <c r="B80" s="29"/>
      <c r="C80" s="4"/>
      <c r="D80" s="4"/>
      <c r="E80" s="4"/>
    </row>
    <row r="81" spans="1:5" s="11" customFormat="1" ht="15" customHeight="1">
      <c r="A81" s="4"/>
      <c r="B81" s="29"/>
      <c r="C81" s="4"/>
      <c r="D81" s="4"/>
      <c r="E81" s="4"/>
    </row>
    <row r="82" spans="1:5" s="11" customFormat="1" ht="15" customHeight="1">
      <c r="A82" s="4"/>
      <c r="B82" s="29"/>
      <c r="C82" s="4"/>
      <c r="D82" s="4"/>
      <c r="E82" s="4"/>
    </row>
    <row r="83" spans="1:5" s="11" customFormat="1" ht="15" customHeight="1">
      <c r="A83" s="4"/>
      <c r="B83" s="29"/>
      <c r="C83" s="4"/>
      <c r="D83" s="4"/>
      <c r="E83" s="4"/>
    </row>
    <row r="84" spans="1:5" s="11" customFormat="1" ht="15" customHeight="1">
      <c r="A84" s="4"/>
      <c r="B84" s="29"/>
      <c r="C84" s="4"/>
      <c r="D84" s="4"/>
      <c r="E84" s="4"/>
    </row>
    <row r="85" spans="1:5" s="11" customFormat="1" ht="15" customHeight="1">
      <c r="A85" s="4"/>
      <c r="B85" s="29"/>
      <c r="C85" s="4"/>
      <c r="D85" s="4"/>
      <c r="E85" s="4"/>
    </row>
    <row r="86" spans="1:5" s="11" customFormat="1" ht="15" customHeight="1">
      <c r="A86" s="4"/>
      <c r="B86" s="29"/>
      <c r="C86" s="4"/>
      <c r="D86" s="4"/>
      <c r="E86" s="4"/>
    </row>
    <row r="87" spans="1:5" s="11" customFormat="1" ht="15" customHeight="1">
      <c r="A87" s="4"/>
      <c r="B87" s="29"/>
      <c r="C87" s="4"/>
      <c r="D87" s="4"/>
      <c r="E87" s="4"/>
    </row>
    <row r="88" spans="1:5" s="11" customFormat="1" ht="15" customHeight="1">
      <c r="A88" s="4"/>
      <c r="B88" s="29"/>
      <c r="C88" s="4"/>
      <c r="D88" s="4"/>
      <c r="E88" s="4"/>
    </row>
    <row r="89" spans="1:5" s="11" customFormat="1" ht="15" customHeight="1">
      <c r="A89" s="4"/>
      <c r="B89" s="29"/>
      <c r="C89" s="4"/>
      <c r="D89" s="4"/>
      <c r="E89" s="4"/>
    </row>
    <row r="90" spans="1:5" s="11" customFormat="1" ht="15" customHeight="1">
      <c r="A90" s="4"/>
      <c r="B90" s="29"/>
      <c r="C90" s="4"/>
      <c r="D90" s="4"/>
      <c r="E90" s="4"/>
    </row>
    <row r="91" spans="1:5" s="11" customFormat="1" ht="15" customHeight="1">
      <c r="A91" s="4"/>
      <c r="B91" s="29"/>
      <c r="C91" s="4"/>
      <c r="D91" s="4"/>
      <c r="E91" s="4"/>
    </row>
    <row r="92" spans="1:5" s="11" customFormat="1" ht="15" customHeight="1">
      <c r="A92" s="4"/>
      <c r="B92" s="29"/>
      <c r="C92" s="4"/>
      <c r="D92" s="4"/>
      <c r="E92" s="4"/>
    </row>
    <row r="93" spans="1:5" s="11" customFormat="1" ht="15" customHeight="1">
      <c r="A93" s="4"/>
      <c r="B93" s="29"/>
      <c r="C93" s="4"/>
      <c r="D93" s="4"/>
      <c r="E93" s="4"/>
    </row>
    <row r="94" spans="1:5" s="11" customFormat="1" ht="15" customHeight="1">
      <c r="A94" s="4"/>
      <c r="B94" s="29"/>
      <c r="C94" s="4"/>
      <c r="D94" s="4"/>
      <c r="E94" s="4"/>
    </row>
    <row r="95" spans="1:5" s="11" customFormat="1" ht="15" customHeight="1">
      <c r="A95" s="4"/>
      <c r="B95" s="29"/>
      <c r="C95" s="4"/>
      <c r="D95" s="4"/>
      <c r="E95" s="4"/>
    </row>
    <row r="96" spans="1:5" s="11" customFormat="1" ht="15" customHeight="1">
      <c r="A96" s="4"/>
      <c r="B96" s="29"/>
      <c r="C96" s="4"/>
      <c r="D96" s="4"/>
      <c r="E96" s="4"/>
    </row>
    <row r="97" spans="1:5" s="11" customFormat="1" ht="15" customHeight="1">
      <c r="A97" s="4"/>
      <c r="B97" s="29"/>
      <c r="C97" s="4"/>
      <c r="D97" s="4"/>
      <c r="E97" s="4"/>
    </row>
    <row r="98" spans="1:5" s="11" customFormat="1" ht="15" customHeight="1">
      <c r="A98" s="4"/>
      <c r="B98" s="29"/>
      <c r="C98" s="4"/>
      <c r="D98" s="4"/>
      <c r="E98" s="4"/>
    </row>
    <row r="99" spans="1:5" s="11" customFormat="1" ht="15" customHeight="1">
      <c r="A99" s="4"/>
      <c r="B99" s="29"/>
      <c r="C99" s="4"/>
      <c r="D99" s="4"/>
      <c r="E99" s="4"/>
    </row>
    <row r="100" spans="1:5" s="11" customFormat="1" ht="15" customHeight="1">
      <c r="A100" s="4"/>
      <c r="B100" s="29"/>
      <c r="C100" s="4"/>
      <c r="D100" s="4"/>
      <c r="E100" s="4"/>
    </row>
    <row r="101" spans="1:5" s="11" customFormat="1" ht="15" customHeight="1">
      <c r="A101" s="4"/>
      <c r="B101" s="29"/>
      <c r="C101" s="4"/>
      <c r="D101" s="4"/>
      <c r="E101" s="4"/>
    </row>
    <row r="102" spans="1:5" s="11" customFormat="1" ht="15" customHeight="1">
      <c r="A102" s="4"/>
      <c r="B102" s="29"/>
      <c r="C102" s="4"/>
      <c r="D102" s="4"/>
      <c r="E102" s="4"/>
    </row>
  </sheetData>
  <sheetProtection/>
  <mergeCells count="11">
    <mergeCell ref="D1:E1"/>
    <mergeCell ref="A3:E3"/>
    <mergeCell ref="A4:E4"/>
    <mergeCell ref="A5:A6"/>
    <mergeCell ref="B5:B6"/>
    <mergeCell ref="C5:C6"/>
    <mergeCell ref="D5:E5"/>
    <mergeCell ref="A41:A42"/>
    <mergeCell ref="B41:B42"/>
    <mergeCell ref="C41:C42"/>
    <mergeCell ref="D41:E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7">
      <selection activeCell="J6" sqref="J6"/>
    </sheetView>
  </sheetViews>
  <sheetFormatPr defaultColWidth="9.140625" defaultRowHeight="12.75"/>
  <cols>
    <col min="1" max="1" width="4.00390625" style="0" customWidth="1"/>
    <col min="2" max="2" width="0" style="0" hidden="1" customWidth="1"/>
    <col min="3" max="3" width="52.8515625" style="0" customWidth="1"/>
    <col min="4" max="4" width="11.140625" style="0" customWidth="1"/>
    <col min="5" max="5" width="11.7109375" style="0" customWidth="1"/>
    <col min="6" max="6" width="13.421875" style="0" customWidth="1"/>
  </cols>
  <sheetData>
    <row r="1" spans="1:6" s="11" customFormat="1" ht="15.75">
      <c r="A1" s="4"/>
      <c r="B1" s="29"/>
      <c r="C1" s="4"/>
      <c r="D1" s="69" t="s">
        <v>260</v>
      </c>
      <c r="E1" s="69"/>
      <c r="F1" s="78"/>
    </row>
    <row r="2" spans="1:6" s="11" customFormat="1" ht="92.25" customHeight="1">
      <c r="A2" s="79" t="s">
        <v>273</v>
      </c>
      <c r="B2" s="79"/>
      <c r="C2" s="80"/>
      <c r="D2" s="80"/>
      <c r="E2" s="80"/>
      <c r="F2" s="81"/>
    </row>
    <row r="3" spans="1:5" s="11" customFormat="1" ht="9" customHeight="1">
      <c r="A3" s="30"/>
      <c r="B3" s="31"/>
      <c r="C3" s="4"/>
      <c r="D3" s="4"/>
      <c r="E3" s="4"/>
    </row>
    <row r="4" spans="1:6" s="11" customFormat="1" ht="16.5" customHeight="1">
      <c r="A4" s="66" t="s">
        <v>0</v>
      </c>
      <c r="B4" s="67" t="s">
        <v>117</v>
      </c>
      <c r="C4" s="74" t="s">
        <v>30</v>
      </c>
      <c r="D4" s="75" t="s">
        <v>217</v>
      </c>
      <c r="E4" s="76"/>
      <c r="F4" s="77"/>
    </row>
    <row r="5" spans="1:6" s="11" customFormat="1" ht="34.5" customHeight="1">
      <c r="A5" s="66"/>
      <c r="B5" s="68"/>
      <c r="C5" s="74"/>
      <c r="D5" s="33" t="s">
        <v>60</v>
      </c>
      <c r="E5" s="33" t="s">
        <v>61</v>
      </c>
      <c r="F5" s="49" t="s">
        <v>207</v>
      </c>
    </row>
    <row r="6" spans="1:6" s="11" customFormat="1" ht="15.75">
      <c r="A6" s="6">
        <v>1</v>
      </c>
      <c r="B6" s="32"/>
      <c r="C6" s="10" t="s">
        <v>32</v>
      </c>
      <c r="D6" s="33">
        <v>570</v>
      </c>
      <c r="E6" s="8" t="s">
        <v>10</v>
      </c>
      <c r="F6" s="8" t="s">
        <v>10</v>
      </c>
    </row>
    <row r="7" spans="1:6" s="14" customFormat="1" ht="15.75" customHeight="1">
      <c r="A7" s="6">
        <v>2</v>
      </c>
      <c r="B7" s="13" t="s">
        <v>153</v>
      </c>
      <c r="C7" s="10" t="s">
        <v>89</v>
      </c>
      <c r="D7" s="8">
        <f>1700/2</f>
        <v>850</v>
      </c>
      <c r="E7" s="8" t="s">
        <v>10</v>
      </c>
      <c r="F7" s="8" t="s">
        <v>10</v>
      </c>
    </row>
    <row r="8" spans="1:6" s="14" customFormat="1" ht="15.75" customHeight="1">
      <c r="A8" s="6">
        <v>3</v>
      </c>
      <c r="B8" s="13" t="s">
        <v>158</v>
      </c>
      <c r="C8" s="10" t="s">
        <v>105</v>
      </c>
      <c r="D8" s="8">
        <f>920/2</f>
        <v>460</v>
      </c>
      <c r="E8" s="8">
        <f>920/2</f>
        <v>460</v>
      </c>
      <c r="F8" s="6">
        <v>460</v>
      </c>
    </row>
    <row r="9" spans="1:6" s="14" customFormat="1" ht="15.75" customHeight="1">
      <c r="A9" s="6">
        <v>4</v>
      </c>
      <c r="B9" s="13" t="s">
        <v>128</v>
      </c>
      <c r="C9" s="10" t="s">
        <v>49</v>
      </c>
      <c r="D9" s="33">
        <v>570</v>
      </c>
      <c r="E9" s="8" t="s">
        <v>10</v>
      </c>
      <c r="F9" s="8" t="s">
        <v>10</v>
      </c>
    </row>
    <row r="10" spans="1:6" s="14" customFormat="1" ht="15.75" customHeight="1">
      <c r="A10" s="6">
        <v>5</v>
      </c>
      <c r="B10" s="13" t="s">
        <v>149</v>
      </c>
      <c r="C10" s="10" t="s">
        <v>185</v>
      </c>
      <c r="D10" s="8">
        <v>570</v>
      </c>
      <c r="E10" s="8" t="s">
        <v>10</v>
      </c>
      <c r="F10" s="8" t="s">
        <v>10</v>
      </c>
    </row>
    <row r="11" spans="1:6" s="14" customFormat="1" ht="15.75" customHeight="1">
      <c r="A11" s="6">
        <v>6</v>
      </c>
      <c r="B11" s="13" t="s">
        <v>121</v>
      </c>
      <c r="C11" s="10" t="s">
        <v>171</v>
      </c>
      <c r="D11" s="8">
        <f>1500/2</f>
        <v>750</v>
      </c>
      <c r="E11" s="8" t="s">
        <v>10</v>
      </c>
      <c r="F11" s="8" t="s">
        <v>10</v>
      </c>
    </row>
    <row r="12" spans="1:6" s="14" customFormat="1" ht="27.75" customHeight="1">
      <c r="A12" s="6">
        <v>7</v>
      </c>
      <c r="B12" s="13"/>
      <c r="C12" s="10" t="s">
        <v>239</v>
      </c>
      <c r="D12" s="8">
        <v>750</v>
      </c>
      <c r="E12" s="8" t="s">
        <v>10</v>
      </c>
      <c r="F12" s="8" t="s">
        <v>10</v>
      </c>
    </row>
    <row r="13" spans="1:6" s="14" customFormat="1" ht="15.75" customHeight="1">
      <c r="A13" s="6">
        <v>8</v>
      </c>
      <c r="B13" s="13"/>
      <c r="C13" s="10" t="s">
        <v>110</v>
      </c>
      <c r="D13" s="8">
        <f>1040/2</f>
        <v>520</v>
      </c>
      <c r="E13" s="8" t="s">
        <v>10</v>
      </c>
      <c r="F13" s="8" t="s">
        <v>10</v>
      </c>
    </row>
    <row r="14" spans="1:6" s="14" customFormat="1" ht="15.75" customHeight="1">
      <c r="A14" s="6">
        <v>9</v>
      </c>
      <c r="B14" s="13"/>
      <c r="C14" s="10" t="s">
        <v>52</v>
      </c>
      <c r="D14" s="8">
        <v>570</v>
      </c>
      <c r="E14" s="8" t="s">
        <v>10</v>
      </c>
      <c r="F14" s="8" t="s">
        <v>10</v>
      </c>
    </row>
    <row r="15" spans="1:6" s="14" customFormat="1" ht="19.5" customHeight="1">
      <c r="A15" s="6">
        <v>10</v>
      </c>
      <c r="B15" s="13" t="s">
        <v>125</v>
      </c>
      <c r="C15" s="10" t="s">
        <v>19</v>
      </c>
      <c r="D15" s="33">
        <v>570</v>
      </c>
      <c r="E15" s="33">
        <v>570</v>
      </c>
      <c r="F15" s="8" t="s">
        <v>10</v>
      </c>
    </row>
    <row r="16" spans="1:6" s="14" customFormat="1" ht="15.75" customHeight="1">
      <c r="A16" s="6">
        <v>11</v>
      </c>
      <c r="B16" s="13" t="s">
        <v>125</v>
      </c>
      <c r="C16" s="10" t="s">
        <v>71</v>
      </c>
      <c r="D16" s="33">
        <v>570</v>
      </c>
      <c r="E16" s="8" t="s">
        <v>10</v>
      </c>
      <c r="F16" s="8" t="s">
        <v>10</v>
      </c>
    </row>
    <row r="17" spans="1:6" s="14" customFormat="1" ht="15.75" customHeight="1">
      <c r="A17" s="6">
        <v>12</v>
      </c>
      <c r="B17" s="13"/>
      <c r="C17" s="10" t="s">
        <v>18</v>
      </c>
      <c r="D17" s="33">
        <v>570</v>
      </c>
      <c r="E17" s="8">
        <v>570</v>
      </c>
      <c r="F17" s="8" t="s">
        <v>10</v>
      </c>
    </row>
    <row r="18" spans="1:6" s="14" customFormat="1" ht="15.75" customHeight="1">
      <c r="A18" s="6">
        <v>13</v>
      </c>
      <c r="B18" s="13"/>
      <c r="C18" s="10" t="s">
        <v>55</v>
      </c>
      <c r="D18" s="33">
        <v>685</v>
      </c>
      <c r="E18" s="8">
        <v>685</v>
      </c>
      <c r="F18" s="8" t="s">
        <v>10</v>
      </c>
    </row>
    <row r="19" spans="1:6" s="14" customFormat="1" ht="15.75" customHeight="1">
      <c r="A19" s="6">
        <v>14</v>
      </c>
      <c r="B19" s="13" t="s">
        <v>124</v>
      </c>
      <c r="C19" s="10" t="s">
        <v>31</v>
      </c>
      <c r="D19" s="33">
        <v>570</v>
      </c>
      <c r="E19" s="33">
        <v>570</v>
      </c>
      <c r="F19" s="8" t="s">
        <v>10</v>
      </c>
    </row>
    <row r="20" spans="1:6" s="14" customFormat="1" ht="15.75" customHeight="1">
      <c r="A20" s="6">
        <v>15</v>
      </c>
      <c r="B20" s="13" t="s">
        <v>154</v>
      </c>
      <c r="C20" s="10" t="s">
        <v>76</v>
      </c>
      <c r="D20" s="8">
        <f>920/2</f>
        <v>460</v>
      </c>
      <c r="E20" s="8" t="s">
        <v>10</v>
      </c>
      <c r="F20" s="8" t="s">
        <v>10</v>
      </c>
    </row>
    <row r="21" spans="1:6" s="14" customFormat="1" ht="15.75" customHeight="1">
      <c r="A21" s="6">
        <v>16</v>
      </c>
      <c r="B21" s="13" t="s">
        <v>147</v>
      </c>
      <c r="C21" s="10" t="s">
        <v>35</v>
      </c>
      <c r="D21" s="33">
        <v>570</v>
      </c>
      <c r="E21" s="33">
        <v>570</v>
      </c>
      <c r="F21" s="8" t="s">
        <v>10</v>
      </c>
    </row>
    <row r="22" spans="1:6" s="14" customFormat="1" ht="15.75" customHeight="1">
      <c r="A22" s="6">
        <v>17</v>
      </c>
      <c r="B22" s="13" t="s">
        <v>140</v>
      </c>
      <c r="C22" s="10" t="s">
        <v>16</v>
      </c>
      <c r="D22" s="8" t="s">
        <v>10</v>
      </c>
      <c r="E22" s="33">
        <v>570</v>
      </c>
      <c r="F22" s="8" t="s">
        <v>10</v>
      </c>
    </row>
    <row r="23" spans="1:6" s="14" customFormat="1" ht="15.75" customHeight="1">
      <c r="A23" s="6">
        <v>18</v>
      </c>
      <c r="B23" s="13" t="s">
        <v>143</v>
      </c>
      <c r="C23" s="10" t="s">
        <v>3</v>
      </c>
      <c r="D23" s="8">
        <f>1370/2</f>
        <v>685</v>
      </c>
      <c r="E23" s="8" t="s">
        <v>10</v>
      </c>
      <c r="F23" s="8" t="s">
        <v>10</v>
      </c>
    </row>
    <row r="24" spans="1:6" s="14" customFormat="1" ht="15.75" customHeight="1">
      <c r="A24" s="6">
        <v>19</v>
      </c>
      <c r="B24" s="13" t="s">
        <v>141</v>
      </c>
      <c r="C24" s="10" t="s">
        <v>82</v>
      </c>
      <c r="D24" s="33">
        <v>570</v>
      </c>
      <c r="E24" s="33">
        <v>570</v>
      </c>
      <c r="F24" s="8" t="s">
        <v>10</v>
      </c>
    </row>
    <row r="25" spans="1:6" s="14" customFormat="1" ht="15.75" customHeight="1">
      <c r="A25" s="6">
        <v>20</v>
      </c>
      <c r="B25" s="13" t="s">
        <v>157</v>
      </c>
      <c r="C25" s="10" t="s">
        <v>108</v>
      </c>
      <c r="D25" s="8" t="s">
        <v>10</v>
      </c>
      <c r="E25" s="33">
        <v>570</v>
      </c>
      <c r="F25" s="8" t="s">
        <v>10</v>
      </c>
    </row>
    <row r="26" spans="1:6" s="14" customFormat="1" ht="15.75" customHeight="1">
      <c r="A26" s="6">
        <v>21</v>
      </c>
      <c r="B26" s="13" t="s">
        <v>135</v>
      </c>
      <c r="C26" s="10" t="s">
        <v>25</v>
      </c>
      <c r="D26" s="8">
        <f>920/2</f>
        <v>460</v>
      </c>
      <c r="E26" s="8">
        <f>920/2</f>
        <v>460</v>
      </c>
      <c r="F26" s="8" t="s">
        <v>10</v>
      </c>
    </row>
    <row r="27" spans="1:6" s="14" customFormat="1" ht="15.75" customHeight="1">
      <c r="A27" s="6">
        <v>22</v>
      </c>
      <c r="B27" s="13" t="s">
        <v>132</v>
      </c>
      <c r="C27" s="10" t="s">
        <v>109</v>
      </c>
      <c r="D27" s="33">
        <v>570</v>
      </c>
      <c r="E27" s="8" t="s">
        <v>10</v>
      </c>
      <c r="F27" s="8" t="s">
        <v>10</v>
      </c>
    </row>
    <row r="28" spans="1:6" s="14" customFormat="1" ht="15.75" customHeight="1">
      <c r="A28" s="6">
        <v>23</v>
      </c>
      <c r="B28" s="13" t="s">
        <v>152</v>
      </c>
      <c r="C28" s="10" t="s">
        <v>91</v>
      </c>
      <c r="D28" s="8" t="s">
        <v>10</v>
      </c>
      <c r="E28" s="33">
        <v>570</v>
      </c>
      <c r="F28" s="8" t="s">
        <v>10</v>
      </c>
    </row>
    <row r="29" spans="1:6" s="14" customFormat="1" ht="18" customHeight="1">
      <c r="A29" s="6">
        <v>24</v>
      </c>
      <c r="B29" s="13" t="s">
        <v>151</v>
      </c>
      <c r="C29" s="10" t="s">
        <v>88</v>
      </c>
      <c r="D29" s="8">
        <f>1700/2</f>
        <v>850</v>
      </c>
      <c r="E29" s="8" t="s">
        <v>10</v>
      </c>
      <c r="F29" s="8" t="s">
        <v>10</v>
      </c>
    </row>
    <row r="30" spans="1:6" s="14" customFormat="1" ht="19.5" customHeight="1">
      <c r="A30" s="6">
        <v>25</v>
      </c>
      <c r="B30" s="13"/>
      <c r="C30" s="10" t="s">
        <v>34</v>
      </c>
      <c r="D30" s="8">
        <f>920/2</f>
        <v>460</v>
      </c>
      <c r="E30" s="8" t="s">
        <v>10</v>
      </c>
      <c r="F30" s="8" t="s">
        <v>10</v>
      </c>
    </row>
    <row r="31" spans="1:6" s="14" customFormat="1" ht="17.25" customHeight="1">
      <c r="A31" s="6">
        <v>26</v>
      </c>
      <c r="B31" s="13" t="s">
        <v>134</v>
      </c>
      <c r="C31" s="10" t="s">
        <v>11</v>
      </c>
      <c r="D31" s="33">
        <v>570</v>
      </c>
      <c r="E31" s="33">
        <v>570</v>
      </c>
      <c r="F31" s="8" t="s">
        <v>10</v>
      </c>
    </row>
    <row r="32" spans="1:6" s="14" customFormat="1" ht="17.25" customHeight="1">
      <c r="A32" s="6">
        <v>27</v>
      </c>
      <c r="B32" s="13" t="s">
        <v>146</v>
      </c>
      <c r="C32" s="10" t="s">
        <v>37</v>
      </c>
      <c r="D32" s="8">
        <f>920/2</f>
        <v>460</v>
      </c>
      <c r="E32" s="8" t="s">
        <v>10</v>
      </c>
      <c r="F32" s="8" t="s">
        <v>10</v>
      </c>
    </row>
    <row r="33" spans="1:6" s="14" customFormat="1" ht="18.75" customHeight="1">
      <c r="A33" s="6">
        <v>28</v>
      </c>
      <c r="B33" s="13" t="s">
        <v>145</v>
      </c>
      <c r="C33" s="10" t="s">
        <v>38</v>
      </c>
      <c r="D33" s="8">
        <f>920/2</f>
        <v>460</v>
      </c>
      <c r="E33" s="8" t="s">
        <v>10</v>
      </c>
      <c r="F33" s="8" t="s">
        <v>10</v>
      </c>
    </row>
    <row r="34" spans="1:6" s="14" customFormat="1" ht="15.75" customHeight="1">
      <c r="A34" s="6">
        <v>29</v>
      </c>
      <c r="B34" s="13" t="s">
        <v>156</v>
      </c>
      <c r="C34" s="10" t="s">
        <v>4</v>
      </c>
      <c r="D34" s="8">
        <f>1100/2</f>
        <v>550</v>
      </c>
      <c r="E34" s="8">
        <f>1100/2</f>
        <v>550</v>
      </c>
      <c r="F34" s="8" t="s">
        <v>10</v>
      </c>
    </row>
    <row r="35" spans="1:6" s="2" customFormat="1" ht="15.75" customHeight="1">
      <c r="A35" s="6">
        <v>30</v>
      </c>
      <c r="B35" s="13" t="s">
        <v>139</v>
      </c>
      <c r="C35" s="10" t="s">
        <v>63</v>
      </c>
      <c r="D35" s="33">
        <v>570</v>
      </c>
      <c r="E35" s="8" t="s">
        <v>10</v>
      </c>
      <c r="F35" s="8" t="s">
        <v>10</v>
      </c>
    </row>
    <row r="36" spans="1:6" s="2" customFormat="1" ht="28.5" customHeight="1">
      <c r="A36" s="6">
        <v>31</v>
      </c>
      <c r="B36" s="13"/>
      <c r="C36" s="10" t="s">
        <v>240</v>
      </c>
      <c r="D36" s="6">
        <v>570</v>
      </c>
      <c r="E36" s="8" t="s">
        <v>10</v>
      </c>
      <c r="F36" s="8" t="s">
        <v>10</v>
      </c>
    </row>
    <row r="37" spans="1:6" s="14" customFormat="1" ht="16.5" customHeight="1">
      <c r="A37" s="6">
        <v>32</v>
      </c>
      <c r="B37" s="13"/>
      <c r="C37" s="10" t="s">
        <v>68</v>
      </c>
      <c r="D37" s="8">
        <f>920/2</f>
        <v>460</v>
      </c>
      <c r="E37" s="8" t="s">
        <v>10</v>
      </c>
      <c r="F37" s="8" t="s">
        <v>10</v>
      </c>
    </row>
    <row r="38" spans="1:6" s="14" customFormat="1" ht="15.75" customHeight="1">
      <c r="A38" s="6">
        <v>33</v>
      </c>
      <c r="B38" s="13" t="s">
        <v>133</v>
      </c>
      <c r="C38" s="10" t="s">
        <v>168</v>
      </c>
      <c r="D38" s="8">
        <f>1210/2</f>
        <v>605</v>
      </c>
      <c r="E38" s="8" t="s">
        <v>10</v>
      </c>
      <c r="F38" s="8" t="s">
        <v>10</v>
      </c>
    </row>
    <row r="39" spans="1:6" s="14" customFormat="1" ht="16.5" customHeight="1">
      <c r="A39" s="6">
        <v>34</v>
      </c>
      <c r="B39" s="13" t="s">
        <v>144</v>
      </c>
      <c r="C39" s="10" t="s">
        <v>186</v>
      </c>
      <c r="D39" s="8">
        <v>570</v>
      </c>
      <c r="E39" s="8" t="s">
        <v>10</v>
      </c>
      <c r="F39" s="8" t="s">
        <v>10</v>
      </c>
    </row>
    <row r="40" spans="1:6" s="14" customFormat="1" ht="15.75" customHeight="1">
      <c r="A40" s="6">
        <v>35</v>
      </c>
      <c r="B40" s="13" t="s">
        <v>142</v>
      </c>
      <c r="C40" s="10" t="s">
        <v>104</v>
      </c>
      <c r="D40" s="8">
        <f>1040/2</f>
        <v>520</v>
      </c>
      <c r="E40" s="8">
        <v>520</v>
      </c>
      <c r="F40" s="8" t="s">
        <v>10</v>
      </c>
    </row>
    <row r="41" spans="1:6" s="14" customFormat="1" ht="15.75" customHeight="1">
      <c r="A41" s="6">
        <v>36</v>
      </c>
      <c r="B41" s="13" t="s">
        <v>131</v>
      </c>
      <c r="C41" s="10" t="s">
        <v>167</v>
      </c>
      <c r="D41" s="8">
        <f>1210/2</f>
        <v>605</v>
      </c>
      <c r="E41" s="8" t="s">
        <v>10</v>
      </c>
      <c r="F41" s="8" t="s">
        <v>10</v>
      </c>
    </row>
    <row r="42" spans="1:6" s="11" customFormat="1" ht="16.5" customHeight="1">
      <c r="A42" s="66" t="s">
        <v>0</v>
      </c>
      <c r="B42" s="67" t="s">
        <v>117</v>
      </c>
      <c r="C42" s="74" t="s">
        <v>30</v>
      </c>
      <c r="D42" s="75" t="s">
        <v>217</v>
      </c>
      <c r="E42" s="76"/>
      <c r="F42" s="77"/>
    </row>
    <row r="43" spans="1:6" s="11" customFormat="1" ht="34.5" customHeight="1">
      <c r="A43" s="66"/>
      <c r="B43" s="68"/>
      <c r="C43" s="74"/>
      <c r="D43" s="33" t="s">
        <v>60</v>
      </c>
      <c r="E43" s="33" t="s">
        <v>61</v>
      </c>
      <c r="F43" s="49" t="s">
        <v>207</v>
      </c>
    </row>
    <row r="44" spans="1:6" s="11" customFormat="1" ht="18" customHeight="1">
      <c r="A44" s="6">
        <v>37</v>
      </c>
      <c r="B44" s="13"/>
      <c r="C44" s="10" t="s">
        <v>22</v>
      </c>
      <c r="D44" s="8">
        <v>570</v>
      </c>
      <c r="E44" s="8">
        <v>570</v>
      </c>
      <c r="F44" s="8" t="s">
        <v>10</v>
      </c>
    </row>
    <row r="45" spans="1:6" s="14" customFormat="1" ht="15.75" customHeight="1">
      <c r="A45" s="6">
        <v>38</v>
      </c>
      <c r="B45" s="13" t="s">
        <v>148</v>
      </c>
      <c r="C45" s="10" t="s">
        <v>50</v>
      </c>
      <c r="D45" s="33">
        <v>570</v>
      </c>
      <c r="E45" s="8" t="s">
        <v>10</v>
      </c>
      <c r="F45" s="8" t="s">
        <v>10</v>
      </c>
    </row>
    <row r="46" spans="1:6" s="14" customFormat="1" ht="15.75" customHeight="1">
      <c r="A46" s="6">
        <v>39</v>
      </c>
      <c r="B46" s="13" t="s">
        <v>136</v>
      </c>
      <c r="C46" s="10" t="s">
        <v>21</v>
      </c>
      <c r="D46" s="33">
        <v>570</v>
      </c>
      <c r="E46" s="8" t="s">
        <v>10</v>
      </c>
      <c r="F46" s="8" t="s">
        <v>10</v>
      </c>
    </row>
    <row r="47" spans="1:6" s="14" customFormat="1" ht="15.75" customHeight="1">
      <c r="A47" s="6">
        <v>40</v>
      </c>
      <c r="B47" s="13"/>
      <c r="C47" s="10" t="s">
        <v>48</v>
      </c>
      <c r="D47" s="33">
        <v>570</v>
      </c>
      <c r="E47" s="8" t="s">
        <v>10</v>
      </c>
      <c r="F47" s="8" t="s">
        <v>10</v>
      </c>
    </row>
  </sheetData>
  <sheetProtection/>
  <mergeCells count="10">
    <mergeCell ref="A42:A43"/>
    <mergeCell ref="B42:B43"/>
    <mergeCell ref="C42:C43"/>
    <mergeCell ref="D42:F42"/>
    <mergeCell ref="D1:F1"/>
    <mergeCell ref="A4:A5"/>
    <mergeCell ref="B4:B5"/>
    <mergeCell ref="C4:C5"/>
    <mergeCell ref="D4:F4"/>
    <mergeCell ref="A2:F2"/>
  </mergeCells>
  <printOptions/>
  <pageMargins left="0.7480314960629921" right="0.35433070866141736" top="0.5905511811023623" bottom="0.4330708661417323" header="0.31496062992125984" footer="0.31496062992125984"/>
  <pageSetup horizontalDpi="600" verticalDpi="600" orientation="portrait" paperSize="9" r:id="rId1"/>
  <headerFooter>
    <oddFooter xml:space="preserve">&amp;CПриложение 2&amp;Rстр.&amp;P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O4" sqref="O4"/>
    </sheetView>
  </sheetViews>
  <sheetFormatPr defaultColWidth="9.140625" defaultRowHeight="12.75"/>
  <cols>
    <col min="1" max="1" width="3.7109375" style="11" customWidth="1"/>
    <col min="2" max="2" width="57.7109375" style="4" customWidth="1"/>
    <col min="3" max="7" width="2.00390625" style="4" hidden="1" customWidth="1"/>
    <col min="8" max="8" width="3.00390625" style="4" hidden="1" customWidth="1"/>
    <col min="9" max="9" width="21.7109375" style="4" customWidth="1"/>
    <col min="10" max="16384" width="9.140625" style="11" customWidth="1"/>
  </cols>
  <sheetData>
    <row r="1" ht="15.75">
      <c r="I1" s="16" t="s">
        <v>8</v>
      </c>
    </row>
    <row r="2" ht="9.75" customHeight="1">
      <c r="I2" s="16"/>
    </row>
    <row r="3" spans="1:9" s="20" customFormat="1" ht="56.25" customHeight="1">
      <c r="A3" s="84" t="s">
        <v>259</v>
      </c>
      <c r="B3" s="84"/>
      <c r="C3" s="84"/>
      <c r="D3" s="84"/>
      <c r="E3" s="84"/>
      <c r="F3" s="84"/>
      <c r="G3" s="84"/>
      <c r="H3" s="84"/>
      <c r="I3" s="84"/>
    </row>
    <row r="4" spans="1:9" s="20" customFormat="1" ht="60" customHeight="1">
      <c r="A4" s="82" t="s">
        <v>274</v>
      </c>
      <c r="B4" s="82"/>
      <c r="C4" s="82"/>
      <c r="D4" s="82"/>
      <c r="E4" s="82"/>
      <c r="F4" s="82"/>
      <c r="G4" s="82"/>
      <c r="H4" s="82"/>
      <c r="I4" s="82"/>
    </row>
    <row r="5" spans="1:9" s="20" customFormat="1" ht="18.75" customHeight="1">
      <c r="A5" s="85" t="s">
        <v>245</v>
      </c>
      <c r="B5" s="85"/>
      <c r="C5" s="85"/>
      <c r="D5" s="85"/>
      <c r="E5" s="85"/>
      <c r="F5" s="85"/>
      <c r="G5" s="85"/>
      <c r="H5" s="85"/>
      <c r="I5" s="85"/>
    </row>
    <row r="6" spans="2:9" ht="13.5" customHeight="1">
      <c r="B6" s="39"/>
      <c r="C6" s="39"/>
      <c r="D6" s="39"/>
      <c r="E6" s="39"/>
      <c r="F6" s="39"/>
      <c r="G6" s="17"/>
      <c r="H6" s="17"/>
      <c r="I6" s="17"/>
    </row>
    <row r="7" spans="1:9" ht="31.5">
      <c r="A7" s="50" t="s">
        <v>0</v>
      </c>
      <c r="B7" s="6" t="s">
        <v>218</v>
      </c>
      <c r="C7" s="35"/>
      <c r="D7" s="35"/>
      <c r="E7" s="35"/>
      <c r="F7" s="35"/>
      <c r="G7" s="35"/>
      <c r="H7" s="35"/>
      <c r="I7" s="6" t="s">
        <v>219</v>
      </c>
    </row>
    <row r="8" spans="1:10" s="20" customFormat="1" ht="15.75">
      <c r="A8" s="28">
        <v>1</v>
      </c>
      <c r="B8" s="10" t="s">
        <v>170</v>
      </c>
      <c r="C8" s="35"/>
      <c r="D8" s="35"/>
      <c r="E8" s="35"/>
      <c r="F8" s="35"/>
      <c r="G8" s="35"/>
      <c r="H8" s="35"/>
      <c r="I8" s="6">
        <v>320</v>
      </c>
      <c r="J8" s="19"/>
    </row>
    <row r="9" spans="1:10" s="20" customFormat="1" ht="15.75">
      <c r="A9" s="6">
        <v>2</v>
      </c>
      <c r="B9" s="10" t="s">
        <v>32</v>
      </c>
      <c r="C9" s="7"/>
      <c r="D9" s="7"/>
      <c r="E9" s="7"/>
      <c r="F9" s="7"/>
      <c r="G9" s="7"/>
      <c r="H9" s="7"/>
      <c r="I9" s="6">
        <v>320</v>
      </c>
      <c r="J9" s="19"/>
    </row>
    <row r="10" spans="1:10" s="20" customFormat="1" ht="15.75">
      <c r="A10" s="28">
        <v>3</v>
      </c>
      <c r="B10" s="10" t="s">
        <v>89</v>
      </c>
      <c r="C10" s="7"/>
      <c r="D10" s="7"/>
      <c r="E10" s="7"/>
      <c r="F10" s="7"/>
      <c r="G10" s="7"/>
      <c r="H10" s="7"/>
      <c r="I10" s="6">
        <v>520</v>
      </c>
      <c r="J10" s="19"/>
    </row>
    <row r="11" spans="1:10" s="20" customFormat="1" ht="15.75">
      <c r="A11" s="6">
        <v>4</v>
      </c>
      <c r="B11" s="10" t="s">
        <v>105</v>
      </c>
      <c r="C11" s="7"/>
      <c r="D11" s="7"/>
      <c r="E11" s="7"/>
      <c r="F11" s="7"/>
      <c r="G11" s="7"/>
      <c r="H11" s="7"/>
      <c r="I11" s="6">
        <v>250</v>
      </c>
      <c r="J11" s="19"/>
    </row>
    <row r="12" spans="1:10" s="20" customFormat="1" ht="15.75">
      <c r="A12" s="28">
        <v>5</v>
      </c>
      <c r="B12" s="7" t="s">
        <v>49</v>
      </c>
      <c r="C12" s="7"/>
      <c r="D12" s="7"/>
      <c r="E12" s="7"/>
      <c r="F12" s="7"/>
      <c r="G12" s="7"/>
      <c r="H12" s="7"/>
      <c r="I12" s="6">
        <v>320</v>
      </c>
      <c r="J12" s="21"/>
    </row>
    <row r="13" spans="1:10" s="20" customFormat="1" ht="15.75">
      <c r="A13" s="6">
        <v>6</v>
      </c>
      <c r="B13" s="10" t="s">
        <v>86</v>
      </c>
      <c r="C13" s="7"/>
      <c r="D13" s="7"/>
      <c r="E13" s="7"/>
      <c r="F13" s="7"/>
      <c r="G13" s="7"/>
      <c r="H13" s="7"/>
      <c r="I13" s="6">
        <v>250</v>
      </c>
      <c r="J13" s="19"/>
    </row>
    <row r="14" spans="1:10" s="20" customFormat="1" ht="15.75">
      <c r="A14" s="28">
        <v>7</v>
      </c>
      <c r="B14" s="10" t="s">
        <v>185</v>
      </c>
      <c r="C14" s="7"/>
      <c r="D14" s="7"/>
      <c r="E14" s="7"/>
      <c r="F14" s="7"/>
      <c r="G14" s="7"/>
      <c r="H14" s="7"/>
      <c r="I14" s="6">
        <v>480</v>
      </c>
      <c r="J14" s="19"/>
    </row>
    <row r="15" spans="1:10" s="20" customFormat="1" ht="15.75">
      <c r="A15" s="6">
        <v>8</v>
      </c>
      <c r="B15" s="10" t="s">
        <v>171</v>
      </c>
      <c r="C15" s="7"/>
      <c r="D15" s="7"/>
      <c r="E15" s="7"/>
      <c r="F15" s="7"/>
      <c r="G15" s="7"/>
      <c r="H15" s="7"/>
      <c r="I15" s="6">
        <v>430</v>
      </c>
      <c r="J15" s="21"/>
    </row>
    <row r="16" spans="1:10" s="20" customFormat="1" ht="15.75">
      <c r="A16" s="28">
        <v>9</v>
      </c>
      <c r="B16" s="10" t="s">
        <v>83</v>
      </c>
      <c r="C16" s="7"/>
      <c r="D16" s="7"/>
      <c r="E16" s="7"/>
      <c r="F16" s="7"/>
      <c r="G16" s="7"/>
      <c r="H16" s="7"/>
      <c r="I16" s="6">
        <v>290</v>
      </c>
      <c r="J16" s="19"/>
    </row>
    <row r="17" spans="1:10" s="20" customFormat="1" ht="18" customHeight="1">
      <c r="A17" s="6">
        <v>10</v>
      </c>
      <c r="B17" s="10" t="s">
        <v>239</v>
      </c>
      <c r="C17" s="7"/>
      <c r="D17" s="7"/>
      <c r="E17" s="7"/>
      <c r="F17" s="7"/>
      <c r="G17" s="7"/>
      <c r="H17" s="7"/>
      <c r="I17" s="6">
        <v>430</v>
      </c>
      <c r="J17" s="19"/>
    </row>
    <row r="18" spans="1:10" s="20" customFormat="1" ht="15.75">
      <c r="A18" s="28">
        <v>11</v>
      </c>
      <c r="B18" s="10" t="s">
        <v>52</v>
      </c>
      <c r="C18" s="7"/>
      <c r="D18" s="7"/>
      <c r="E18" s="7"/>
      <c r="F18" s="7"/>
      <c r="G18" s="7"/>
      <c r="H18" s="7"/>
      <c r="I18" s="6">
        <v>320</v>
      </c>
      <c r="J18" s="19"/>
    </row>
    <row r="19" spans="1:10" s="20" customFormat="1" ht="15.75">
      <c r="A19" s="6">
        <v>12</v>
      </c>
      <c r="B19" s="10" t="s">
        <v>87</v>
      </c>
      <c r="C19" s="7"/>
      <c r="D19" s="7"/>
      <c r="E19" s="7"/>
      <c r="F19" s="7"/>
      <c r="G19" s="7"/>
      <c r="H19" s="7"/>
      <c r="I19" s="6">
        <v>320</v>
      </c>
      <c r="J19" s="19"/>
    </row>
    <row r="20" spans="1:10" s="20" customFormat="1" ht="15.75">
      <c r="A20" s="28">
        <v>13</v>
      </c>
      <c r="B20" s="10" t="s">
        <v>19</v>
      </c>
      <c r="C20" s="7"/>
      <c r="D20" s="7"/>
      <c r="E20" s="7"/>
      <c r="F20" s="7"/>
      <c r="G20" s="7"/>
      <c r="H20" s="7"/>
      <c r="I20" s="6">
        <v>320</v>
      </c>
      <c r="J20" s="19"/>
    </row>
    <row r="21" spans="1:10" s="20" customFormat="1" ht="15.75">
      <c r="A21" s="6">
        <v>14</v>
      </c>
      <c r="B21" s="10" t="s">
        <v>71</v>
      </c>
      <c r="C21" s="7"/>
      <c r="D21" s="7"/>
      <c r="E21" s="7"/>
      <c r="F21" s="7"/>
      <c r="G21" s="7"/>
      <c r="H21" s="7"/>
      <c r="I21" s="6">
        <v>320</v>
      </c>
      <c r="J21" s="21"/>
    </row>
    <row r="22" spans="1:10" s="20" customFormat="1" ht="15.75">
      <c r="A22" s="28">
        <v>15</v>
      </c>
      <c r="B22" s="10" t="s">
        <v>18</v>
      </c>
      <c r="C22" s="7"/>
      <c r="D22" s="7"/>
      <c r="E22" s="7"/>
      <c r="F22" s="7"/>
      <c r="G22" s="7"/>
      <c r="H22" s="7"/>
      <c r="I22" s="6">
        <v>320</v>
      </c>
      <c r="J22" s="19"/>
    </row>
    <row r="23" spans="1:10" s="20" customFormat="1" ht="15.75">
      <c r="A23" s="6">
        <v>16</v>
      </c>
      <c r="B23" s="10" t="s">
        <v>55</v>
      </c>
      <c r="C23" s="7"/>
      <c r="D23" s="7"/>
      <c r="E23" s="7"/>
      <c r="F23" s="7"/>
      <c r="G23" s="7"/>
      <c r="H23" s="7"/>
      <c r="I23" s="6">
        <v>410</v>
      </c>
      <c r="J23" s="19"/>
    </row>
    <row r="24" spans="1:10" s="20" customFormat="1" ht="15.75">
      <c r="A24" s="28">
        <v>17</v>
      </c>
      <c r="B24" s="10" t="s">
        <v>31</v>
      </c>
      <c r="C24" s="7"/>
      <c r="D24" s="7"/>
      <c r="E24" s="7"/>
      <c r="F24" s="7"/>
      <c r="G24" s="7"/>
      <c r="H24" s="7"/>
      <c r="I24" s="6">
        <v>320</v>
      </c>
      <c r="J24" s="19"/>
    </row>
    <row r="25" spans="1:10" s="20" customFormat="1" ht="15.75" customHeight="1">
      <c r="A25" s="6">
        <v>18</v>
      </c>
      <c r="B25" s="10" t="s">
        <v>76</v>
      </c>
      <c r="C25" s="7"/>
      <c r="D25" s="7"/>
      <c r="E25" s="7"/>
      <c r="F25" s="7"/>
      <c r="G25" s="7"/>
      <c r="H25" s="7"/>
      <c r="I25" s="6">
        <v>250</v>
      </c>
      <c r="J25" s="19"/>
    </row>
    <row r="26" spans="1:10" s="20" customFormat="1" ht="15.75" customHeight="1">
      <c r="A26" s="28">
        <v>19</v>
      </c>
      <c r="B26" s="10" t="s">
        <v>35</v>
      </c>
      <c r="C26" s="7"/>
      <c r="D26" s="7"/>
      <c r="E26" s="7"/>
      <c r="F26" s="7"/>
      <c r="G26" s="7"/>
      <c r="H26" s="7"/>
      <c r="I26" s="6">
        <v>320</v>
      </c>
      <c r="J26" s="19"/>
    </row>
    <row r="27" spans="1:10" s="20" customFormat="1" ht="15.75">
      <c r="A27" s="6">
        <v>20</v>
      </c>
      <c r="B27" s="10" t="s">
        <v>16</v>
      </c>
      <c r="C27" s="7"/>
      <c r="D27" s="7"/>
      <c r="E27" s="7"/>
      <c r="F27" s="7"/>
      <c r="G27" s="7"/>
      <c r="H27" s="7"/>
      <c r="I27" s="6">
        <v>320</v>
      </c>
      <c r="J27" s="19"/>
    </row>
    <row r="28" spans="1:10" s="20" customFormat="1" ht="15.75">
      <c r="A28" s="28">
        <v>21</v>
      </c>
      <c r="B28" s="10" t="s">
        <v>184</v>
      </c>
      <c r="C28" s="7"/>
      <c r="D28" s="7"/>
      <c r="E28" s="7"/>
      <c r="F28" s="7"/>
      <c r="G28" s="7"/>
      <c r="H28" s="7"/>
      <c r="I28" s="6">
        <v>320</v>
      </c>
      <c r="J28" s="19"/>
    </row>
    <row r="29" spans="1:10" s="20" customFormat="1" ht="22.5" customHeight="1">
      <c r="A29" s="6">
        <v>22</v>
      </c>
      <c r="B29" s="10" t="s">
        <v>51</v>
      </c>
      <c r="C29" s="7"/>
      <c r="D29" s="7"/>
      <c r="E29" s="7"/>
      <c r="F29" s="7"/>
      <c r="G29" s="7"/>
      <c r="H29" s="7"/>
      <c r="I29" s="6">
        <v>320</v>
      </c>
      <c r="J29" s="19"/>
    </row>
    <row r="30" spans="1:10" s="20" customFormat="1" ht="31.5">
      <c r="A30" s="28">
        <v>23</v>
      </c>
      <c r="B30" s="10" t="s">
        <v>165</v>
      </c>
      <c r="C30" s="7"/>
      <c r="D30" s="7"/>
      <c r="E30" s="7"/>
      <c r="F30" s="7"/>
      <c r="G30" s="7"/>
      <c r="H30" s="7"/>
      <c r="I30" s="6">
        <v>470</v>
      </c>
      <c r="J30" s="19"/>
    </row>
    <row r="31" spans="1:10" s="20" customFormat="1" ht="31.5">
      <c r="A31" s="6">
        <v>24</v>
      </c>
      <c r="B31" s="10" t="s">
        <v>164</v>
      </c>
      <c r="C31" s="7"/>
      <c r="D31" s="7"/>
      <c r="E31" s="7"/>
      <c r="F31" s="7"/>
      <c r="G31" s="7"/>
      <c r="H31" s="7"/>
      <c r="I31" s="6">
        <v>320</v>
      </c>
      <c r="J31" s="19"/>
    </row>
    <row r="32" spans="1:10" s="20" customFormat="1" ht="18" customHeight="1">
      <c r="A32" s="28">
        <v>25</v>
      </c>
      <c r="B32" s="10" t="s">
        <v>3</v>
      </c>
      <c r="C32" s="7"/>
      <c r="D32" s="7"/>
      <c r="E32" s="7"/>
      <c r="F32" s="7"/>
      <c r="G32" s="7"/>
      <c r="H32" s="7"/>
      <c r="I32" s="6">
        <v>410</v>
      </c>
      <c r="J32" s="19"/>
    </row>
    <row r="33" spans="1:10" s="20" customFormat="1" ht="15.75">
      <c r="A33" s="6">
        <v>26</v>
      </c>
      <c r="B33" s="10" t="s">
        <v>82</v>
      </c>
      <c r="C33" s="7"/>
      <c r="D33" s="7"/>
      <c r="E33" s="7"/>
      <c r="F33" s="7"/>
      <c r="G33" s="7"/>
      <c r="H33" s="7"/>
      <c r="I33" s="6">
        <v>320</v>
      </c>
      <c r="J33" s="19"/>
    </row>
    <row r="34" spans="1:10" s="20" customFormat="1" ht="15.75">
      <c r="A34" s="28">
        <v>27</v>
      </c>
      <c r="B34" s="10" t="s">
        <v>84</v>
      </c>
      <c r="C34" s="7"/>
      <c r="D34" s="7"/>
      <c r="E34" s="7"/>
      <c r="F34" s="7"/>
      <c r="G34" s="7"/>
      <c r="H34" s="7"/>
      <c r="I34" s="6">
        <v>320</v>
      </c>
      <c r="J34" s="19"/>
    </row>
    <row r="35" spans="1:10" s="20" customFormat="1" ht="15.75">
      <c r="A35" s="6">
        <v>28</v>
      </c>
      <c r="B35" s="10" t="s">
        <v>33</v>
      </c>
      <c r="C35" s="7"/>
      <c r="D35" s="7"/>
      <c r="E35" s="7"/>
      <c r="F35" s="7"/>
      <c r="G35" s="7"/>
      <c r="H35" s="7"/>
      <c r="I35" s="6">
        <v>320</v>
      </c>
      <c r="J35" s="19"/>
    </row>
    <row r="36" spans="1:10" s="20" customFormat="1" ht="15.75">
      <c r="A36" s="28">
        <v>29</v>
      </c>
      <c r="B36" s="10" t="s">
        <v>108</v>
      </c>
      <c r="C36" s="7"/>
      <c r="D36" s="7"/>
      <c r="E36" s="7"/>
      <c r="F36" s="7"/>
      <c r="G36" s="7"/>
      <c r="H36" s="7"/>
      <c r="I36" s="6">
        <v>320</v>
      </c>
      <c r="J36" s="19"/>
    </row>
    <row r="37" spans="1:10" s="20" customFormat="1" ht="15.75">
      <c r="A37" s="6">
        <v>30</v>
      </c>
      <c r="B37" s="10" t="s">
        <v>25</v>
      </c>
      <c r="C37" s="7"/>
      <c r="D37" s="7"/>
      <c r="E37" s="7"/>
      <c r="F37" s="7"/>
      <c r="G37" s="7"/>
      <c r="H37" s="7"/>
      <c r="I37" s="6">
        <v>250</v>
      </c>
      <c r="J37" s="19"/>
    </row>
    <row r="38" spans="1:10" s="20" customFormat="1" ht="15.75">
      <c r="A38" s="28">
        <v>31</v>
      </c>
      <c r="B38" s="10" t="s">
        <v>236</v>
      </c>
      <c r="C38" s="7"/>
      <c r="D38" s="7"/>
      <c r="E38" s="7"/>
      <c r="F38" s="7"/>
      <c r="G38" s="7"/>
      <c r="H38" s="7"/>
      <c r="I38" s="6">
        <v>250</v>
      </c>
      <c r="J38" s="19"/>
    </row>
    <row r="39" spans="1:10" s="20" customFormat="1" ht="15.75">
      <c r="A39" s="6">
        <v>32</v>
      </c>
      <c r="B39" s="10" t="s">
        <v>109</v>
      </c>
      <c r="C39" s="7"/>
      <c r="D39" s="7"/>
      <c r="E39" s="7"/>
      <c r="F39" s="7"/>
      <c r="G39" s="7"/>
      <c r="H39" s="7"/>
      <c r="I39" s="6">
        <v>320</v>
      </c>
      <c r="J39" s="19"/>
    </row>
    <row r="40" spans="1:10" s="20" customFormat="1" ht="15.75">
      <c r="A40" s="28">
        <v>33</v>
      </c>
      <c r="B40" s="10" t="s">
        <v>91</v>
      </c>
      <c r="C40" s="7"/>
      <c r="D40" s="7"/>
      <c r="E40" s="7"/>
      <c r="F40" s="7"/>
      <c r="G40" s="7"/>
      <c r="H40" s="7"/>
      <c r="I40" s="6">
        <v>320</v>
      </c>
      <c r="J40" s="19"/>
    </row>
    <row r="41" spans="1:10" s="20" customFormat="1" ht="15.75">
      <c r="A41" s="6">
        <v>34</v>
      </c>
      <c r="B41" s="10" t="s">
        <v>69</v>
      </c>
      <c r="C41" s="7"/>
      <c r="D41" s="7"/>
      <c r="E41" s="7"/>
      <c r="F41" s="7"/>
      <c r="G41" s="7"/>
      <c r="H41" s="7"/>
      <c r="I41" s="6">
        <v>320</v>
      </c>
      <c r="J41" s="19"/>
    </row>
    <row r="42" spans="1:10" s="20" customFormat="1" ht="15.75">
      <c r="A42" s="6">
        <v>35</v>
      </c>
      <c r="B42" s="10" t="s">
        <v>88</v>
      </c>
      <c r="C42" s="7"/>
      <c r="D42" s="7"/>
      <c r="E42" s="7"/>
      <c r="F42" s="7"/>
      <c r="G42" s="7"/>
      <c r="H42" s="7"/>
      <c r="I42" s="6">
        <v>520</v>
      </c>
      <c r="J42" s="19"/>
    </row>
    <row r="43" spans="1:10" s="20" customFormat="1" ht="15.75">
      <c r="A43" s="6">
        <v>36</v>
      </c>
      <c r="B43" s="10" t="s">
        <v>34</v>
      </c>
      <c r="C43" s="7"/>
      <c r="D43" s="7"/>
      <c r="E43" s="7"/>
      <c r="F43" s="7"/>
      <c r="G43" s="7"/>
      <c r="H43" s="7"/>
      <c r="I43" s="6">
        <v>250</v>
      </c>
      <c r="J43" s="19"/>
    </row>
    <row r="44" spans="1:10" s="20" customFormat="1" ht="15.75">
      <c r="A44" s="28">
        <v>37</v>
      </c>
      <c r="B44" s="10" t="s">
        <v>11</v>
      </c>
      <c r="C44" s="7"/>
      <c r="D44" s="7"/>
      <c r="E44" s="7"/>
      <c r="F44" s="7"/>
      <c r="G44" s="7"/>
      <c r="H44" s="7"/>
      <c r="I44" s="6">
        <v>320</v>
      </c>
      <c r="J44" s="19"/>
    </row>
    <row r="45" spans="1:9" ht="15.75">
      <c r="A45" s="6">
        <v>38</v>
      </c>
      <c r="B45" s="10" t="s">
        <v>70</v>
      </c>
      <c r="C45" s="7"/>
      <c r="D45" s="7"/>
      <c r="E45" s="7"/>
      <c r="F45" s="7"/>
      <c r="G45" s="7"/>
      <c r="H45" s="7"/>
      <c r="I45" s="6">
        <v>320</v>
      </c>
    </row>
    <row r="46" spans="1:10" s="20" customFormat="1" ht="15.75">
      <c r="A46" s="28">
        <v>39</v>
      </c>
      <c r="B46" s="10" t="s">
        <v>107</v>
      </c>
      <c r="C46" s="4"/>
      <c r="D46" s="4"/>
      <c r="E46" s="4"/>
      <c r="F46" s="4"/>
      <c r="G46" s="4"/>
      <c r="H46" s="4"/>
      <c r="I46" s="6">
        <v>320</v>
      </c>
      <c r="J46" s="19"/>
    </row>
    <row r="47" spans="1:10" s="20" customFormat="1" ht="15.75">
      <c r="A47" s="6">
        <v>40</v>
      </c>
      <c r="B47" s="10" t="s">
        <v>59</v>
      </c>
      <c r="C47" s="7"/>
      <c r="D47" s="7"/>
      <c r="E47" s="7"/>
      <c r="F47" s="7"/>
      <c r="G47" s="7"/>
      <c r="H47" s="7"/>
      <c r="I47" s="6">
        <v>250</v>
      </c>
      <c r="J47" s="19"/>
    </row>
    <row r="48" spans="1:10" s="20" customFormat="1" ht="15.75">
      <c r="A48" s="28">
        <v>41</v>
      </c>
      <c r="B48" s="10" t="s">
        <v>37</v>
      </c>
      <c r="C48" s="7"/>
      <c r="D48" s="7"/>
      <c r="E48" s="7"/>
      <c r="F48" s="7"/>
      <c r="G48" s="7"/>
      <c r="H48" s="7"/>
      <c r="I48" s="6">
        <v>250</v>
      </c>
      <c r="J48" s="19"/>
    </row>
    <row r="49" spans="1:10" s="20" customFormat="1" ht="15.75">
      <c r="A49" s="6">
        <v>42</v>
      </c>
      <c r="B49" s="10" t="s">
        <v>169</v>
      </c>
      <c r="C49" s="7"/>
      <c r="D49" s="7"/>
      <c r="E49" s="7"/>
      <c r="F49" s="7"/>
      <c r="G49" s="7"/>
      <c r="H49" s="7"/>
      <c r="I49" s="6">
        <v>250</v>
      </c>
      <c r="J49" s="19"/>
    </row>
    <row r="50" spans="1:10" s="20" customFormat="1" ht="15.75">
      <c r="A50" s="28">
        <v>43</v>
      </c>
      <c r="B50" s="10" t="s">
        <v>38</v>
      </c>
      <c r="C50" s="7"/>
      <c r="D50" s="7"/>
      <c r="E50" s="7"/>
      <c r="F50" s="7"/>
      <c r="G50" s="7"/>
      <c r="H50" s="7"/>
      <c r="I50" s="6">
        <v>250</v>
      </c>
      <c r="J50" s="19"/>
    </row>
    <row r="51" spans="1:10" s="20" customFormat="1" ht="15.75">
      <c r="A51" s="6">
        <v>44</v>
      </c>
      <c r="B51" s="10" t="s">
        <v>4</v>
      </c>
      <c r="C51" s="7"/>
      <c r="D51" s="7"/>
      <c r="E51" s="7"/>
      <c r="F51" s="7"/>
      <c r="G51" s="7"/>
      <c r="H51" s="7"/>
      <c r="I51" s="6">
        <v>290</v>
      </c>
      <c r="J51" s="19"/>
    </row>
    <row r="52" spans="1:10" s="20" customFormat="1" ht="15.75">
      <c r="A52" s="28">
        <v>45</v>
      </c>
      <c r="B52" s="10" t="s">
        <v>36</v>
      </c>
      <c r="C52" s="7"/>
      <c r="D52" s="7"/>
      <c r="E52" s="7"/>
      <c r="F52" s="7"/>
      <c r="G52" s="7"/>
      <c r="H52" s="7"/>
      <c r="I52" s="6">
        <v>250</v>
      </c>
      <c r="J52" s="19"/>
    </row>
    <row r="53" spans="1:10" s="20" customFormat="1" ht="15.75">
      <c r="A53" s="6">
        <v>46</v>
      </c>
      <c r="B53" s="10" t="s">
        <v>63</v>
      </c>
      <c r="C53" s="7"/>
      <c r="D53" s="7"/>
      <c r="E53" s="7"/>
      <c r="F53" s="7"/>
      <c r="G53" s="7"/>
      <c r="H53" s="7"/>
      <c r="I53" s="6">
        <v>320</v>
      </c>
      <c r="J53" s="19"/>
    </row>
    <row r="54" spans="1:10" s="20" customFormat="1" ht="15.75">
      <c r="A54" s="28">
        <v>47</v>
      </c>
      <c r="B54" s="10" t="s">
        <v>68</v>
      </c>
      <c r="C54" s="7"/>
      <c r="D54" s="7"/>
      <c r="E54" s="7"/>
      <c r="F54" s="7"/>
      <c r="G54" s="7"/>
      <c r="H54" s="7"/>
      <c r="I54" s="6">
        <v>250</v>
      </c>
      <c r="J54" s="19"/>
    </row>
    <row r="55" spans="1:9" s="20" customFormat="1" ht="15.75">
      <c r="A55" s="6">
        <v>48</v>
      </c>
      <c r="B55" s="10" t="s">
        <v>168</v>
      </c>
      <c r="C55" s="7"/>
      <c r="D55" s="7"/>
      <c r="E55" s="7"/>
      <c r="F55" s="7"/>
      <c r="G55" s="7"/>
      <c r="H55" s="7"/>
      <c r="I55" s="6">
        <v>320</v>
      </c>
    </row>
    <row r="56" spans="1:9" s="20" customFormat="1" ht="15.75">
      <c r="A56" s="28">
        <v>49</v>
      </c>
      <c r="B56" s="10" t="s">
        <v>186</v>
      </c>
      <c r="C56" s="7"/>
      <c r="D56" s="7"/>
      <c r="E56" s="7"/>
      <c r="F56" s="7"/>
      <c r="G56" s="7"/>
      <c r="H56" s="7"/>
      <c r="I56" s="6">
        <v>480</v>
      </c>
    </row>
    <row r="57" spans="1:9" s="20" customFormat="1" ht="15.75">
      <c r="A57" s="6">
        <v>50</v>
      </c>
      <c r="B57" s="10" t="s">
        <v>39</v>
      </c>
      <c r="C57" s="7"/>
      <c r="D57" s="7"/>
      <c r="E57" s="7"/>
      <c r="F57" s="7"/>
      <c r="G57" s="7"/>
      <c r="H57" s="7"/>
      <c r="I57" s="6">
        <v>250</v>
      </c>
    </row>
    <row r="58" spans="1:9" s="20" customFormat="1" ht="15.75">
      <c r="A58" s="28">
        <v>51</v>
      </c>
      <c r="B58" s="10" t="s">
        <v>104</v>
      </c>
      <c r="C58" s="7"/>
      <c r="D58" s="7"/>
      <c r="E58" s="7"/>
      <c r="F58" s="7"/>
      <c r="G58" s="7"/>
      <c r="H58" s="7"/>
      <c r="I58" s="6">
        <v>290</v>
      </c>
    </row>
    <row r="59" spans="1:9" s="20" customFormat="1" ht="15.75">
      <c r="A59" s="28">
        <v>53</v>
      </c>
      <c r="B59" s="10" t="s">
        <v>167</v>
      </c>
      <c r="C59" s="7"/>
      <c r="D59" s="7"/>
      <c r="E59" s="7"/>
      <c r="F59" s="7"/>
      <c r="G59" s="7"/>
      <c r="H59" s="7"/>
      <c r="I59" s="6">
        <v>320</v>
      </c>
    </row>
    <row r="60" spans="1:9" s="20" customFormat="1" ht="15.75">
      <c r="A60" s="6">
        <v>54</v>
      </c>
      <c r="B60" s="10" t="s">
        <v>85</v>
      </c>
      <c r="C60" s="7"/>
      <c r="D60" s="7"/>
      <c r="E60" s="7"/>
      <c r="F60" s="7"/>
      <c r="G60" s="7"/>
      <c r="H60" s="7"/>
      <c r="I60" s="6">
        <v>320</v>
      </c>
    </row>
    <row r="61" spans="1:9" s="20" customFormat="1" ht="15.75">
      <c r="A61" s="28">
        <v>55</v>
      </c>
      <c r="B61" s="10" t="s">
        <v>22</v>
      </c>
      <c r="C61" s="7"/>
      <c r="D61" s="7"/>
      <c r="E61" s="7"/>
      <c r="F61" s="7"/>
      <c r="G61" s="7"/>
      <c r="H61" s="7"/>
      <c r="I61" s="6">
        <v>320</v>
      </c>
    </row>
    <row r="62" spans="1:9" s="20" customFormat="1" ht="15.75">
      <c r="A62" s="6">
        <v>56</v>
      </c>
      <c r="B62" s="7" t="s">
        <v>237</v>
      </c>
      <c r="C62" s="7"/>
      <c r="D62" s="7"/>
      <c r="E62" s="7"/>
      <c r="F62" s="7"/>
      <c r="G62" s="7"/>
      <c r="H62" s="7"/>
      <c r="I62" s="6">
        <v>320</v>
      </c>
    </row>
    <row r="63" spans="1:9" s="20" customFormat="1" ht="15.75">
      <c r="A63" s="6">
        <v>57</v>
      </c>
      <c r="B63" s="7" t="s">
        <v>50</v>
      </c>
      <c r="C63" s="7"/>
      <c r="D63" s="7"/>
      <c r="E63" s="7"/>
      <c r="F63" s="7"/>
      <c r="G63" s="7"/>
      <c r="H63" s="7"/>
      <c r="I63" s="6">
        <v>320</v>
      </c>
    </row>
    <row r="64" spans="1:9" s="20" customFormat="1" ht="15.75">
      <c r="A64" s="6">
        <v>58</v>
      </c>
      <c r="B64" s="10" t="s">
        <v>21</v>
      </c>
      <c r="C64" s="7"/>
      <c r="D64" s="7"/>
      <c r="E64" s="7"/>
      <c r="F64" s="7"/>
      <c r="G64" s="7"/>
      <c r="H64" s="7"/>
      <c r="I64" s="6">
        <v>320</v>
      </c>
    </row>
    <row r="65" spans="1:9" s="20" customFormat="1" ht="15.75">
      <c r="A65" s="6">
        <v>59</v>
      </c>
      <c r="B65" s="10" t="s">
        <v>106</v>
      </c>
      <c r="C65" s="7"/>
      <c r="D65" s="7"/>
      <c r="E65" s="7"/>
      <c r="F65" s="7"/>
      <c r="G65" s="7"/>
      <c r="H65" s="7"/>
      <c r="I65" s="6">
        <v>320</v>
      </c>
    </row>
    <row r="66" spans="1:9" s="20" customFormat="1" ht="15.75">
      <c r="A66" s="6">
        <v>60</v>
      </c>
      <c r="B66" s="7" t="s">
        <v>48</v>
      </c>
      <c r="C66" s="7"/>
      <c r="D66" s="7"/>
      <c r="E66" s="7"/>
      <c r="F66" s="7"/>
      <c r="G66" s="7"/>
      <c r="H66" s="7"/>
      <c r="I66" s="6">
        <v>320</v>
      </c>
    </row>
    <row r="67" spans="1:9" ht="15.75">
      <c r="A67" s="23"/>
      <c r="B67" s="3"/>
      <c r="C67" s="3"/>
      <c r="D67" s="3"/>
      <c r="E67" s="3"/>
      <c r="F67" s="3"/>
      <c r="G67" s="3"/>
      <c r="H67" s="3"/>
      <c r="I67" s="23"/>
    </row>
    <row r="68" spans="1:9" ht="48.75" customHeight="1">
      <c r="A68" s="83" t="s">
        <v>161</v>
      </c>
      <c r="B68" s="83"/>
      <c r="C68" s="83"/>
      <c r="D68" s="83"/>
      <c r="E68" s="83"/>
      <c r="F68" s="83"/>
      <c r="G68" s="83"/>
      <c r="H68" s="83"/>
      <c r="I68" s="83"/>
    </row>
  </sheetData>
  <sheetProtection/>
  <mergeCells count="4">
    <mergeCell ref="A4:I4"/>
    <mergeCell ref="A68:I68"/>
    <mergeCell ref="A3:I3"/>
    <mergeCell ref="A5:I5"/>
  </mergeCells>
  <printOptions horizontalCentered="1"/>
  <pageMargins left="0.7480314960629921" right="0.7480314960629921" top="0.5905511811023623" bottom="0.4330708661417323" header="0.5118110236220472" footer="0.2362204724409449"/>
  <pageSetup horizontalDpi="600" verticalDpi="600" orientation="portrait" paperSize="9" r:id="rId1"/>
  <headerFooter alignWithMargins="0">
    <oddFooter>&amp;C&amp;A&amp;Rстр.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4"/>
  <sheetViews>
    <sheetView workbookViewId="0" topLeftCell="A1">
      <selection activeCell="K80" sqref="K80"/>
    </sheetView>
  </sheetViews>
  <sheetFormatPr defaultColWidth="9.140625" defaultRowHeight="12.75"/>
  <cols>
    <col min="1" max="1" width="3.57421875" style="2" customWidth="1"/>
    <col min="2" max="2" width="5.8515625" style="2" hidden="1" customWidth="1"/>
    <col min="3" max="3" width="41.57421875" style="5" customWidth="1"/>
    <col min="4" max="4" width="13.8515625" style="2" customWidth="1"/>
    <col min="5" max="5" width="9.421875" style="2" customWidth="1"/>
    <col min="6" max="6" width="9.57421875" style="2" customWidth="1"/>
    <col min="7" max="7" width="9.8515625" style="18" customWidth="1"/>
    <col min="8" max="16384" width="9.140625" style="4" customWidth="1"/>
  </cols>
  <sheetData>
    <row r="1" spans="3:7" ht="15.75">
      <c r="C1" s="3"/>
      <c r="E1" s="22"/>
      <c r="F1" s="22"/>
      <c r="G1" s="27" t="s">
        <v>66</v>
      </c>
    </row>
    <row r="2" spans="4:6" ht="9.75" customHeight="1">
      <c r="D2" s="86"/>
      <c r="E2" s="86"/>
      <c r="F2" s="86"/>
    </row>
    <row r="3" spans="1:7" ht="69.75" customHeight="1">
      <c r="A3" s="70" t="s">
        <v>261</v>
      </c>
      <c r="B3" s="70"/>
      <c r="C3" s="70"/>
      <c r="D3" s="70"/>
      <c r="E3" s="70"/>
      <c r="F3" s="70"/>
      <c r="G3" s="70"/>
    </row>
    <row r="4" spans="1:6" ht="11.25" customHeight="1">
      <c r="A4" s="1"/>
      <c r="B4" s="1"/>
      <c r="C4" s="1"/>
      <c r="D4" s="1"/>
      <c r="E4" s="1"/>
      <c r="F4" s="1"/>
    </row>
    <row r="5" spans="1:7" ht="35.25" customHeight="1">
      <c r="A5" s="66" t="s">
        <v>0</v>
      </c>
      <c r="B5" s="6"/>
      <c r="C5" s="66" t="s">
        <v>166</v>
      </c>
      <c r="D5" s="66" t="s">
        <v>216</v>
      </c>
      <c r="E5" s="66" t="s">
        <v>226</v>
      </c>
      <c r="F5" s="66"/>
      <c r="G5" s="66"/>
    </row>
    <row r="6" spans="1:7" ht="59.25" customHeight="1">
      <c r="A6" s="66"/>
      <c r="B6" s="7" t="s">
        <v>117</v>
      </c>
      <c r="C6" s="66"/>
      <c r="D6" s="66"/>
      <c r="E6" s="6" t="s">
        <v>45</v>
      </c>
      <c r="F6" s="6" t="s">
        <v>46</v>
      </c>
      <c r="G6" s="6" t="s">
        <v>196</v>
      </c>
    </row>
    <row r="7" spans="1:7" ht="30.75" customHeight="1">
      <c r="A7" s="6">
        <v>1</v>
      </c>
      <c r="B7" s="6">
        <v>5.5</v>
      </c>
      <c r="C7" s="7" t="s">
        <v>62</v>
      </c>
      <c r="D7" s="8">
        <v>370</v>
      </c>
      <c r="E7" s="6">
        <v>800</v>
      </c>
      <c r="F7" s="6">
        <v>420</v>
      </c>
      <c r="G7" s="6" t="s">
        <v>10</v>
      </c>
    </row>
    <row r="8" spans="1:7" ht="30.75" customHeight="1">
      <c r="A8" s="6">
        <v>2</v>
      </c>
      <c r="B8" s="6">
        <v>5.2</v>
      </c>
      <c r="C8" s="7" t="s">
        <v>92</v>
      </c>
      <c r="D8" s="8">
        <v>370</v>
      </c>
      <c r="E8" s="6">
        <v>780</v>
      </c>
      <c r="F8" s="6">
        <v>550</v>
      </c>
      <c r="G8" s="6" t="s">
        <v>10</v>
      </c>
    </row>
    <row r="9" spans="1:7" ht="30.75" customHeight="1">
      <c r="A9" s="6">
        <v>3</v>
      </c>
      <c r="B9" s="6"/>
      <c r="C9" s="7" t="s">
        <v>254</v>
      </c>
      <c r="D9" s="8" t="s">
        <v>10</v>
      </c>
      <c r="E9" s="6" t="s">
        <v>10</v>
      </c>
      <c r="F9" s="6">
        <v>550</v>
      </c>
      <c r="G9" s="6" t="s">
        <v>10</v>
      </c>
    </row>
    <row r="10" spans="1:7" ht="18" customHeight="1">
      <c r="A10" s="6">
        <v>4</v>
      </c>
      <c r="B10" s="6">
        <v>5.2</v>
      </c>
      <c r="C10" s="7" t="s">
        <v>90</v>
      </c>
      <c r="D10" s="8">
        <v>370</v>
      </c>
      <c r="E10" s="6">
        <v>780</v>
      </c>
      <c r="F10" s="6">
        <v>550</v>
      </c>
      <c r="G10" s="6" t="s">
        <v>10</v>
      </c>
    </row>
    <row r="11" spans="1:7" ht="30.75" customHeight="1">
      <c r="A11" s="6">
        <v>5</v>
      </c>
      <c r="B11" s="6"/>
      <c r="C11" s="7" t="s">
        <v>197</v>
      </c>
      <c r="D11" s="8" t="s">
        <v>10</v>
      </c>
      <c r="E11" s="6" t="s">
        <v>10</v>
      </c>
      <c r="F11" s="6">
        <v>550</v>
      </c>
      <c r="G11" s="6" t="s">
        <v>10</v>
      </c>
    </row>
    <row r="12" spans="1:7" ht="20.25" customHeight="1">
      <c r="A12" s="6">
        <v>6</v>
      </c>
      <c r="B12" s="6"/>
      <c r="C12" s="7" t="s">
        <v>195</v>
      </c>
      <c r="D12" s="8">
        <v>370</v>
      </c>
      <c r="E12" s="6">
        <v>780</v>
      </c>
      <c r="F12" s="6">
        <v>550</v>
      </c>
      <c r="G12" s="6" t="s">
        <v>10</v>
      </c>
    </row>
    <row r="13" spans="1:7" ht="18" customHeight="1">
      <c r="A13" s="6">
        <v>7</v>
      </c>
      <c r="B13" s="6">
        <v>5.5</v>
      </c>
      <c r="C13" s="7" t="s">
        <v>100</v>
      </c>
      <c r="D13" s="8">
        <v>370</v>
      </c>
      <c r="E13" s="6">
        <v>800</v>
      </c>
      <c r="F13" s="6" t="s">
        <v>10</v>
      </c>
      <c r="G13" s="34">
        <v>420</v>
      </c>
    </row>
    <row r="14" spans="1:7" ht="18" customHeight="1">
      <c r="A14" s="6">
        <v>8</v>
      </c>
      <c r="B14" s="6">
        <v>3.7</v>
      </c>
      <c r="C14" s="7" t="s">
        <v>113</v>
      </c>
      <c r="D14" s="6" t="s">
        <v>10</v>
      </c>
      <c r="E14" s="6" t="s">
        <v>10</v>
      </c>
      <c r="F14" s="6">
        <v>600</v>
      </c>
      <c r="G14" s="34">
        <v>600</v>
      </c>
    </row>
    <row r="15" spans="1:7" ht="30.75" customHeight="1">
      <c r="A15" s="6">
        <v>9</v>
      </c>
      <c r="B15" s="6"/>
      <c r="C15" s="7" t="s">
        <v>189</v>
      </c>
      <c r="D15" s="8" t="s">
        <v>10</v>
      </c>
      <c r="E15" s="6" t="s">
        <v>10</v>
      </c>
      <c r="F15" s="6">
        <v>650</v>
      </c>
      <c r="G15" s="41">
        <v>570</v>
      </c>
    </row>
    <row r="16" spans="1:7" ht="18" customHeight="1">
      <c r="A16" s="6">
        <v>10</v>
      </c>
      <c r="B16" s="6"/>
      <c r="C16" s="7" t="s">
        <v>172</v>
      </c>
      <c r="D16" s="6" t="s">
        <v>10</v>
      </c>
      <c r="E16" s="6">
        <v>840</v>
      </c>
      <c r="F16" s="6">
        <v>450</v>
      </c>
      <c r="G16" s="6" t="s">
        <v>10</v>
      </c>
    </row>
    <row r="17" spans="1:7" ht="30.75" customHeight="1">
      <c r="A17" s="6">
        <v>11</v>
      </c>
      <c r="B17" s="6">
        <v>5.2</v>
      </c>
      <c r="C17" s="7" t="s">
        <v>93</v>
      </c>
      <c r="D17" s="6" t="s">
        <v>10</v>
      </c>
      <c r="E17" s="6" t="s">
        <v>10</v>
      </c>
      <c r="F17" s="6">
        <v>550</v>
      </c>
      <c r="G17" s="6" t="s">
        <v>10</v>
      </c>
    </row>
    <row r="18" spans="1:7" ht="18" customHeight="1">
      <c r="A18" s="6">
        <v>12</v>
      </c>
      <c r="B18" s="6">
        <v>5.1</v>
      </c>
      <c r="C18" s="7" t="s">
        <v>12</v>
      </c>
      <c r="D18" s="8">
        <v>370</v>
      </c>
      <c r="E18" s="6">
        <v>800</v>
      </c>
      <c r="F18" s="6">
        <v>420</v>
      </c>
      <c r="G18" s="6">
        <v>450</v>
      </c>
    </row>
    <row r="19" spans="1:9" ht="30.75" customHeight="1">
      <c r="A19" s="6">
        <v>13</v>
      </c>
      <c r="B19" s="6">
        <v>5.5</v>
      </c>
      <c r="C19" s="7" t="s">
        <v>101</v>
      </c>
      <c r="D19" s="8">
        <v>370</v>
      </c>
      <c r="E19" s="6">
        <v>800</v>
      </c>
      <c r="F19" s="6" t="s">
        <v>10</v>
      </c>
      <c r="G19" s="6">
        <v>420</v>
      </c>
      <c r="I19" s="23"/>
    </row>
    <row r="20" spans="1:7" ht="28.5" customHeight="1">
      <c r="A20" s="6">
        <v>14</v>
      </c>
      <c r="B20" s="6">
        <v>3.7</v>
      </c>
      <c r="C20" s="7" t="s">
        <v>112</v>
      </c>
      <c r="D20" s="8">
        <v>335</v>
      </c>
      <c r="E20" s="6">
        <v>800</v>
      </c>
      <c r="F20" s="6" t="s">
        <v>26</v>
      </c>
      <c r="G20" s="6" t="s">
        <v>10</v>
      </c>
    </row>
    <row r="21" spans="1:7" ht="30" customHeight="1">
      <c r="A21" s="6">
        <v>15</v>
      </c>
      <c r="B21" s="6"/>
      <c r="C21" s="7" t="s">
        <v>160</v>
      </c>
      <c r="D21" s="6">
        <v>335</v>
      </c>
      <c r="E21" s="6">
        <v>800</v>
      </c>
      <c r="F21" s="6" t="s">
        <v>26</v>
      </c>
      <c r="G21" s="6" t="s">
        <v>10</v>
      </c>
    </row>
    <row r="22" spans="1:7" ht="30.75" customHeight="1">
      <c r="A22" s="6">
        <v>16</v>
      </c>
      <c r="B22" s="6">
        <v>3.3</v>
      </c>
      <c r="C22" s="7" t="s">
        <v>52</v>
      </c>
      <c r="D22" s="6" t="s">
        <v>10</v>
      </c>
      <c r="E22" s="6">
        <v>800</v>
      </c>
      <c r="F22" s="6">
        <v>420</v>
      </c>
      <c r="G22" s="6" t="s">
        <v>10</v>
      </c>
    </row>
    <row r="23" spans="1:7" ht="30.75" customHeight="1">
      <c r="A23" s="6">
        <v>17</v>
      </c>
      <c r="B23" s="6">
        <v>5.13</v>
      </c>
      <c r="C23" s="7" t="s">
        <v>210</v>
      </c>
      <c r="D23" s="6" t="s">
        <v>10</v>
      </c>
      <c r="E23" s="6" t="s">
        <v>10</v>
      </c>
      <c r="F23" s="6">
        <v>500</v>
      </c>
      <c r="G23" s="6" t="s">
        <v>10</v>
      </c>
    </row>
    <row r="24" spans="1:7" ht="23.25" customHeight="1">
      <c r="A24" s="6">
        <v>18</v>
      </c>
      <c r="B24" s="6"/>
      <c r="C24" s="7" t="s">
        <v>19</v>
      </c>
      <c r="D24" s="8">
        <v>370</v>
      </c>
      <c r="E24" s="6">
        <v>780</v>
      </c>
      <c r="F24" s="6">
        <v>550</v>
      </c>
      <c r="G24" s="6" t="s">
        <v>10</v>
      </c>
    </row>
    <row r="25" spans="1:7" ht="32.25" customHeight="1">
      <c r="A25" s="6">
        <v>19</v>
      </c>
      <c r="B25" s="6">
        <v>5.2</v>
      </c>
      <c r="C25" s="7" t="s">
        <v>213</v>
      </c>
      <c r="D25" s="6" t="s">
        <v>10</v>
      </c>
      <c r="E25" s="6" t="s">
        <v>10</v>
      </c>
      <c r="F25" s="6">
        <v>550</v>
      </c>
      <c r="G25" s="6" t="s">
        <v>10</v>
      </c>
    </row>
    <row r="26" spans="1:7" ht="31.5" customHeight="1">
      <c r="A26" s="6">
        <v>20</v>
      </c>
      <c r="B26" s="6"/>
      <c r="C26" s="7" t="s">
        <v>188</v>
      </c>
      <c r="D26" s="6" t="s">
        <v>10</v>
      </c>
      <c r="E26" s="6">
        <v>780</v>
      </c>
      <c r="F26" s="6">
        <v>600</v>
      </c>
      <c r="G26" s="6" t="s">
        <v>10</v>
      </c>
    </row>
    <row r="27" spans="1:7" ht="15.75">
      <c r="A27" s="6">
        <v>21</v>
      </c>
      <c r="B27" s="6"/>
      <c r="C27" s="7" t="s">
        <v>18</v>
      </c>
      <c r="D27" s="8">
        <v>370</v>
      </c>
      <c r="E27" s="6">
        <v>780</v>
      </c>
      <c r="F27" s="6">
        <v>550</v>
      </c>
      <c r="G27" s="6" t="s">
        <v>10</v>
      </c>
    </row>
    <row r="28" spans="1:7" ht="18" customHeight="1">
      <c r="A28" s="6">
        <v>22</v>
      </c>
      <c r="B28" s="6">
        <v>5.2</v>
      </c>
      <c r="C28" s="7" t="s">
        <v>214</v>
      </c>
      <c r="D28" s="8"/>
      <c r="E28" s="6"/>
      <c r="F28" s="6">
        <v>550</v>
      </c>
      <c r="G28" s="6"/>
    </row>
    <row r="29" spans="1:7" ht="18" customHeight="1">
      <c r="A29" s="6">
        <v>23</v>
      </c>
      <c r="B29" s="6"/>
      <c r="C29" s="7" t="s">
        <v>53</v>
      </c>
      <c r="D29" s="8"/>
      <c r="E29" s="6" t="s">
        <v>10</v>
      </c>
      <c r="F29" s="6">
        <v>550</v>
      </c>
      <c r="G29" s="6" t="s">
        <v>10</v>
      </c>
    </row>
    <row r="30" spans="1:7" ht="35.25" customHeight="1">
      <c r="A30" s="66" t="s">
        <v>0</v>
      </c>
      <c r="B30" s="6"/>
      <c r="C30" s="66" t="s">
        <v>166</v>
      </c>
      <c r="D30" s="66" t="s">
        <v>216</v>
      </c>
      <c r="E30" s="66" t="s">
        <v>226</v>
      </c>
      <c r="F30" s="66"/>
      <c r="G30" s="66"/>
    </row>
    <row r="31" spans="1:7" ht="59.25" customHeight="1">
      <c r="A31" s="66"/>
      <c r="B31" s="7" t="s">
        <v>117</v>
      </c>
      <c r="C31" s="66"/>
      <c r="D31" s="66"/>
      <c r="E31" s="6" t="s">
        <v>45</v>
      </c>
      <c r="F31" s="6" t="s">
        <v>46</v>
      </c>
      <c r="G31" s="6" t="s">
        <v>196</v>
      </c>
    </row>
    <row r="32" spans="1:7" ht="18" customHeight="1">
      <c r="A32" s="6">
        <v>24</v>
      </c>
      <c r="B32" s="6">
        <v>5.2</v>
      </c>
      <c r="C32" s="7" t="s">
        <v>77</v>
      </c>
      <c r="D32" s="8">
        <v>370</v>
      </c>
      <c r="E32" s="6">
        <v>800</v>
      </c>
      <c r="F32" s="6">
        <v>420</v>
      </c>
      <c r="G32" s="6" t="s">
        <v>10</v>
      </c>
    </row>
    <row r="33" spans="1:7" ht="18" customHeight="1">
      <c r="A33" s="6">
        <v>25</v>
      </c>
      <c r="B33" s="6">
        <v>5.1</v>
      </c>
      <c r="C33" s="7" t="s">
        <v>115</v>
      </c>
      <c r="D33" s="8" t="s">
        <v>10</v>
      </c>
      <c r="E33" s="6" t="s">
        <v>10</v>
      </c>
      <c r="F33" s="6">
        <v>500</v>
      </c>
      <c r="G33" s="6" t="s">
        <v>10</v>
      </c>
    </row>
    <row r="34" spans="1:7" ht="18" customHeight="1">
      <c r="A34" s="6">
        <v>26</v>
      </c>
      <c r="B34" s="6">
        <v>7.4</v>
      </c>
      <c r="C34" s="7" t="s">
        <v>187</v>
      </c>
      <c r="D34" s="8">
        <v>370</v>
      </c>
      <c r="E34" s="6">
        <v>800</v>
      </c>
      <c r="F34" s="6">
        <v>420</v>
      </c>
      <c r="G34" s="6" t="s">
        <v>10</v>
      </c>
    </row>
    <row r="35" spans="1:7" ht="18" customHeight="1">
      <c r="A35" s="6">
        <v>27</v>
      </c>
      <c r="B35" s="6">
        <v>5.6</v>
      </c>
      <c r="C35" s="7" t="s">
        <v>9</v>
      </c>
      <c r="D35" s="8">
        <v>370</v>
      </c>
      <c r="E35" s="6">
        <v>800</v>
      </c>
      <c r="F35" s="6">
        <v>420</v>
      </c>
      <c r="G35" s="6" t="s">
        <v>10</v>
      </c>
    </row>
    <row r="36" spans="1:7" ht="29.25" customHeight="1">
      <c r="A36" s="6">
        <v>28</v>
      </c>
      <c r="B36" s="6">
        <v>5.1</v>
      </c>
      <c r="C36" s="7" t="s">
        <v>238</v>
      </c>
      <c r="D36" s="6" t="s">
        <v>10</v>
      </c>
      <c r="E36" s="6" t="s">
        <v>10</v>
      </c>
      <c r="F36" s="6">
        <v>500</v>
      </c>
      <c r="G36" s="6" t="s">
        <v>10</v>
      </c>
    </row>
    <row r="37" spans="1:7" ht="18" customHeight="1">
      <c r="A37" s="6">
        <v>29</v>
      </c>
      <c r="B37" s="6"/>
      <c r="C37" s="7" t="s">
        <v>58</v>
      </c>
      <c r="D37" s="6" t="s">
        <v>10</v>
      </c>
      <c r="E37" s="6">
        <v>800</v>
      </c>
      <c r="F37" s="6">
        <v>420</v>
      </c>
      <c r="G37" s="6" t="s">
        <v>10</v>
      </c>
    </row>
    <row r="38" spans="1:7" ht="18" customHeight="1">
      <c r="A38" s="6">
        <v>30</v>
      </c>
      <c r="B38" s="6">
        <v>5.5</v>
      </c>
      <c r="C38" s="7" t="s">
        <v>173</v>
      </c>
      <c r="D38" s="8" t="s">
        <v>10</v>
      </c>
      <c r="E38" s="6" t="s">
        <v>10</v>
      </c>
      <c r="F38" s="6">
        <v>600</v>
      </c>
      <c r="G38" s="6" t="s">
        <v>10</v>
      </c>
    </row>
    <row r="39" spans="1:7" ht="18" customHeight="1">
      <c r="A39" s="6">
        <v>31</v>
      </c>
      <c r="B39" s="6"/>
      <c r="C39" s="7" t="s">
        <v>23</v>
      </c>
      <c r="D39" s="6" t="s">
        <v>10</v>
      </c>
      <c r="E39" s="6" t="s">
        <v>10</v>
      </c>
      <c r="F39" s="6">
        <v>600</v>
      </c>
      <c r="G39" s="6" t="s">
        <v>10</v>
      </c>
    </row>
    <row r="40" spans="1:7" ht="18" customHeight="1">
      <c r="A40" s="6">
        <v>32</v>
      </c>
      <c r="B40" s="6">
        <v>5.13</v>
      </c>
      <c r="C40" s="7" t="s">
        <v>24</v>
      </c>
      <c r="D40" s="8">
        <v>370</v>
      </c>
      <c r="E40" s="6">
        <v>800</v>
      </c>
      <c r="F40" s="6" t="s">
        <v>10</v>
      </c>
      <c r="G40" s="6" t="s">
        <v>10</v>
      </c>
    </row>
    <row r="41" spans="1:7" ht="18" customHeight="1">
      <c r="A41" s="6">
        <v>33</v>
      </c>
      <c r="B41" s="6">
        <v>5.13</v>
      </c>
      <c r="C41" s="7" t="s">
        <v>13</v>
      </c>
      <c r="D41" s="6" t="s">
        <v>10</v>
      </c>
      <c r="E41" s="6">
        <v>800</v>
      </c>
      <c r="F41" s="6">
        <v>420</v>
      </c>
      <c r="G41" s="6" t="s">
        <v>10</v>
      </c>
    </row>
    <row r="42" spans="1:7" ht="18" customHeight="1">
      <c r="A42" s="6">
        <v>34</v>
      </c>
      <c r="B42" s="6">
        <v>5.13</v>
      </c>
      <c r="C42" s="7" t="s">
        <v>94</v>
      </c>
      <c r="D42" s="8">
        <v>370</v>
      </c>
      <c r="E42" s="6">
        <v>780</v>
      </c>
      <c r="F42" s="6">
        <v>550</v>
      </c>
      <c r="G42" s="6" t="s">
        <v>10</v>
      </c>
    </row>
    <row r="43" spans="1:7" ht="18" customHeight="1">
      <c r="A43" s="6">
        <v>35</v>
      </c>
      <c r="B43" s="6">
        <v>5.13</v>
      </c>
      <c r="C43" s="7" t="s">
        <v>28</v>
      </c>
      <c r="D43" s="8">
        <v>370</v>
      </c>
      <c r="E43" s="6">
        <v>780</v>
      </c>
      <c r="F43" s="6">
        <v>560</v>
      </c>
      <c r="G43" s="6" t="s">
        <v>10</v>
      </c>
    </row>
    <row r="44" spans="1:7" ht="30" customHeight="1">
      <c r="A44" s="6">
        <v>36</v>
      </c>
      <c r="B44" s="6">
        <v>5.1</v>
      </c>
      <c r="C44" s="7" t="s">
        <v>78</v>
      </c>
      <c r="D44" s="6" t="s">
        <v>10</v>
      </c>
      <c r="E44" s="6">
        <v>500</v>
      </c>
      <c r="F44" s="6">
        <v>420</v>
      </c>
      <c r="G44" s="6" t="s">
        <v>10</v>
      </c>
    </row>
    <row r="45" spans="1:7" ht="18" customHeight="1">
      <c r="A45" s="6">
        <v>37</v>
      </c>
      <c r="B45" s="6">
        <v>5.3</v>
      </c>
      <c r="C45" s="7" t="s">
        <v>27</v>
      </c>
      <c r="D45" s="6" t="s">
        <v>10</v>
      </c>
      <c r="E45" s="6">
        <v>500</v>
      </c>
      <c r="F45" s="6">
        <v>420</v>
      </c>
      <c r="G45" s="6" t="s">
        <v>10</v>
      </c>
    </row>
    <row r="46" spans="1:7" ht="32.25" customHeight="1">
      <c r="A46" s="6">
        <v>38</v>
      </c>
      <c r="B46" s="6">
        <v>4.6</v>
      </c>
      <c r="C46" s="7" t="s">
        <v>80</v>
      </c>
      <c r="D46" s="6" t="s">
        <v>10</v>
      </c>
      <c r="E46" s="6">
        <v>500</v>
      </c>
      <c r="F46" s="6">
        <v>420</v>
      </c>
      <c r="G46" s="6" t="s">
        <v>10</v>
      </c>
    </row>
    <row r="47" spans="1:7" ht="21" customHeight="1">
      <c r="A47" s="6">
        <v>39</v>
      </c>
      <c r="B47" s="6">
        <v>1.3</v>
      </c>
      <c r="C47" s="7" t="s">
        <v>3</v>
      </c>
      <c r="D47" s="6" t="s">
        <v>10</v>
      </c>
      <c r="E47" s="6">
        <v>950</v>
      </c>
      <c r="F47" s="6" t="s">
        <v>10</v>
      </c>
      <c r="G47" s="6" t="s">
        <v>10</v>
      </c>
    </row>
    <row r="48" spans="1:7" ht="18" customHeight="1">
      <c r="A48" s="6">
        <v>40</v>
      </c>
      <c r="B48" s="6">
        <v>1.3</v>
      </c>
      <c r="C48" s="7" t="s">
        <v>116</v>
      </c>
      <c r="D48" s="8" t="s">
        <v>10</v>
      </c>
      <c r="E48" s="6" t="s">
        <v>10</v>
      </c>
      <c r="F48" s="6">
        <v>400</v>
      </c>
      <c r="G48" s="6" t="s">
        <v>10</v>
      </c>
    </row>
    <row r="49" spans="1:7" ht="19.5" customHeight="1">
      <c r="A49" s="6">
        <v>41</v>
      </c>
      <c r="B49" s="6">
        <v>1.3</v>
      </c>
      <c r="C49" s="7" t="s">
        <v>20</v>
      </c>
      <c r="D49" s="8">
        <v>370</v>
      </c>
      <c r="E49" s="6">
        <v>780</v>
      </c>
      <c r="F49" s="6">
        <v>550</v>
      </c>
      <c r="G49" s="6" t="s">
        <v>10</v>
      </c>
    </row>
    <row r="50" spans="1:7" ht="18" customHeight="1">
      <c r="A50" s="6">
        <v>42</v>
      </c>
      <c r="B50" s="6"/>
      <c r="C50" s="7" t="s">
        <v>33</v>
      </c>
      <c r="D50" s="8">
        <v>370</v>
      </c>
      <c r="E50" s="6">
        <v>780</v>
      </c>
      <c r="F50" s="6">
        <v>550</v>
      </c>
      <c r="G50" s="6" t="s">
        <v>10</v>
      </c>
    </row>
    <row r="51" spans="1:7" ht="31.5" customHeight="1">
      <c r="A51" s="6">
        <v>43</v>
      </c>
      <c r="B51" s="6">
        <v>3.4</v>
      </c>
      <c r="C51" s="7" t="s">
        <v>111</v>
      </c>
      <c r="D51" s="8">
        <v>370</v>
      </c>
      <c r="E51" s="6">
        <v>800</v>
      </c>
      <c r="F51" s="6">
        <v>420</v>
      </c>
      <c r="G51" s="6" t="s">
        <v>10</v>
      </c>
    </row>
    <row r="52" spans="1:7" ht="31.5" customHeight="1">
      <c r="A52" s="6">
        <v>44</v>
      </c>
      <c r="B52" s="6">
        <v>5.3</v>
      </c>
      <c r="C52" s="7" t="s">
        <v>182</v>
      </c>
      <c r="D52" s="8" t="s">
        <v>10</v>
      </c>
      <c r="E52" s="6">
        <v>800</v>
      </c>
      <c r="F52" s="6">
        <v>420</v>
      </c>
      <c r="G52" s="6" t="s">
        <v>10</v>
      </c>
    </row>
    <row r="53" spans="1:7" ht="21.75" customHeight="1">
      <c r="A53" s="6">
        <v>45</v>
      </c>
      <c r="B53" s="6">
        <v>5.1</v>
      </c>
      <c r="C53" s="7" t="s">
        <v>79</v>
      </c>
      <c r="D53" s="6" t="s">
        <v>10</v>
      </c>
      <c r="E53" s="6" t="s">
        <v>10</v>
      </c>
      <c r="F53" s="6">
        <v>600</v>
      </c>
      <c r="G53" s="6" t="s">
        <v>10</v>
      </c>
    </row>
    <row r="54" spans="1:7" ht="30.75" customHeight="1">
      <c r="A54" s="6">
        <v>46</v>
      </c>
      <c r="B54" s="6">
        <v>1.3</v>
      </c>
      <c r="C54" s="7" t="s">
        <v>97</v>
      </c>
      <c r="D54" s="6" t="s">
        <v>10</v>
      </c>
      <c r="E54" s="6" t="s">
        <v>10</v>
      </c>
      <c r="F54" s="6">
        <v>500</v>
      </c>
      <c r="G54" s="6" t="s">
        <v>10</v>
      </c>
    </row>
    <row r="55" spans="1:7" ht="30.75" customHeight="1">
      <c r="A55" s="6">
        <v>47</v>
      </c>
      <c r="B55" s="6"/>
      <c r="C55" s="7" t="s">
        <v>98</v>
      </c>
      <c r="D55" s="6" t="s">
        <v>10</v>
      </c>
      <c r="E55" s="6" t="s">
        <v>10</v>
      </c>
      <c r="F55" s="6">
        <v>500</v>
      </c>
      <c r="G55" s="6" t="s">
        <v>10</v>
      </c>
    </row>
    <row r="56" spans="1:7" ht="18" customHeight="1">
      <c r="A56" s="6">
        <v>48</v>
      </c>
      <c r="B56" s="6">
        <v>3.8</v>
      </c>
      <c r="C56" s="7" t="s">
        <v>81</v>
      </c>
      <c r="D56" s="6" t="s">
        <v>10</v>
      </c>
      <c r="E56" s="6">
        <v>780</v>
      </c>
      <c r="F56" s="6">
        <v>560</v>
      </c>
      <c r="G56" s="6" t="s">
        <v>10</v>
      </c>
    </row>
    <row r="57" spans="1:7" ht="30.75" customHeight="1">
      <c r="A57" s="6">
        <v>49</v>
      </c>
      <c r="B57" s="6"/>
      <c r="C57" s="7" t="s">
        <v>255</v>
      </c>
      <c r="D57" s="6">
        <v>370</v>
      </c>
      <c r="E57" s="6">
        <v>780</v>
      </c>
      <c r="F57" s="6" t="s">
        <v>10</v>
      </c>
      <c r="G57" s="6" t="s">
        <v>10</v>
      </c>
    </row>
    <row r="58" spans="1:7" ht="28.5" customHeight="1">
      <c r="A58" s="6">
        <v>50</v>
      </c>
      <c r="B58" s="6"/>
      <c r="C58" s="7" t="s">
        <v>174</v>
      </c>
      <c r="D58" s="8" t="s">
        <v>10</v>
      </c>
      <c r="E58" s="6" t="s">
        <v>10</v>
      </c>
      <c r="F58" s="6">
        <v>600</v>
      </c>
      <c r="G58" s="6" t="s">
        <v>10</v>
      </c>
    </row>
    <row r="59" spans="1:7" ht="30.75" customHeight="1">
      <c r="A59" s="6">
        <v>51</v>
      </c>
      <c r="B59" s="6">
        <v>3.3</v>
      </c>
      <c r="C59" s="7" t="s">
        <v>74</v>
      </c>
      <c r="D59" s="6" t="s">
        <v>10</v>
      </c>
      <c r="E59" s="6" t="s">
        <v>10</v>
      </c>
      <c r="F59" s="6">
        <v>600</v>
      </c>
      <c r="G59" s="6" t="s">
        <v>10</v>
      </c>
    </row>
    <row r="60" spans="1:7" ht="21.75" customHeight="1">
      <c r="A60" s="6">
        <v>52</v>
      </c>
      <c r="B60" s="6"/>
      <c r="C60" s="7" t="s">
        <v>209</v>
      </c>
      <c r="D60" s="8">
        <v>370</v>
      </c>
      <c r="E60" s="6">
        <v>800</v>
      </c>
      <c r="F60" s="6">
        <v>420</v>
      </c>
      <c r="G60" s="6" t="s">
        <v>10</v>
      </c>
    </row>
    <row r="61" spans="1:7" ht="21.75" customHeight="1">
      <c r="A61" s="6">
        <v>53</v>
      </c>
      <c r="B61" s="6">
        <v>5.1</v>
      </c>
      <c r="C61" s="7" t="s">
        <v>11</v>
      </c>
      <c r="D61" s="8">
        <v>370</v>
      </c>
      <c r="E61" s="6">
        <v>800</v>
      </c>
      <c r="F61" s="6">
        <v>420</v>
      </c>
      <c r="G61" s="6">
        <v>450</v>
      </c>
    </row>
    <row r="62" spans="1:7" ht="35.25" customHeight="1">
      <c r="A62" s="87" t="s">
        <v>0</v>
      </c>
      <c r="B62" s="6"/>
      <c r="C62" s="87" t="s">
        <v>166</v>
      </c>
      <c r="D62" s="87" t="s">
        <v>216</v>
      </c>
      <c r="E62" s="75" t="s">
        <v>226</v>
      </c>
      <c r="F62" s="76"/>
      <c r="G62" s="89"/>
    </row>
    <row r="63" spans="1:7" ht="59.25" customHeight="1">
      <c r="A63" s="88"/>
      <c r="B63" s="7" t="s">
        <v>117</v>
      </c>
      <c r="C63" s="88"/>
      <c r="D63" s="88"/>
      <c r="E63" s="6" t="s">
        <v>45</v>
      </c>
      <c r="F63" s="6" t="s">
        <v>46</v>
      </c>
      <c r="G63" s="6" t="s">
        <v>196</v>
      </c>
    </row>
    <row r="64" spans="1:7" ht="34.5" customHeight="1">
      <c r="A64" s="6">
        <v>54</v>
      </c>
      <c r="B64" s="6"/>
      <c r="C64" s="7" t="s">
        <v>211</v>
      </c>
      <c r="D64" s="6" t="s">
        <v>10</v>
      </c>
      <c r="E64" s="6" t="s">
        <v>10</v>
      </c>
      <c r="F64" s="6">
        <v>500</v>
      </c>
      <c r="G64" s="6" t="s">
        <v>10</v>
      </c>
    </row>
    <row r="65" spans="1:7" ht="18" customHeight="1">
      <c r="A65" s="6">
        <v>55</v>
      </c>
      <c r="B65" s="6">
        <v>3.7</v>
      </c>
      <c r="C65" s="7" t="s">
        <v>114</v>
      </c>
      <c r="D65" s="6" t="s">
        <v>10</v>
      </c>
      <c r="E65" s="6" t="s">
        <v>10</v>
      </c>
      <c r="F65" s="6">
        <v>600</v>
      </c>
      <c r="G65" s="6" t="s">
        <v>10</v>
      </c>
    </row>
    <row r="66" spans="1:7" ht="31.5" customHeight="1">
      <c r="A66" s="6">
        <v>56</v>
      </c>
      <c r="B66" s="6"/>
      <c r="C66" s="7" t="s">
        <v>183</v>
      </c>
      <c r="D66" s="6" t="s">
        <v>10</v>
      </c>
      <c r="E66" s="6">
        <v>840</v>
      </c>
      <c r="F66" s="6">
        <v>450</v>
      </c>
      <c r="G66" s="6" t="s">
        <v>10</v>
      </c>
    </row>
    <row r="67" spans="1:7" ht="31.5" customHeight="1">
      <c r="A67" s="6">
        <v>57</v>
      </c>
      <c r="B67" s="6"/>
      <c r="C67" s="7" t="s">
        <v>208</v>
      </c>
      <c r="D67" s="6" t="s">
        <v>10</v>
      </c>
      <c r="E67" s="6" t="s">
        <v>10</v>
      </c>
      <c r="F67" s="6">
        <v>500</v>
      </c>
      <c r="G67" s="6" t="s">
        <v>10</v>
      </c>
    </row>
    <row r="68" spans="1:7" ht="30.75" customHeight="1">
      <c r="A68" s="6">
        <v>58</v>
      </c>
      <c r="B68" s="6">
        <v>1.2</v>
      </c>
      <c r="C68" s="7" t="s">
        <v>75</v>
      </c>
      <c r="D68" s="6" t="s">
        <v>10</v>
      </c>
      <c r="E68" s="6" t="s">
        <v>26</v>
      </c>
      <c r="F68" s="6">
        <v>400</v>
      </c>
      <c r="G68" s="6" t="s">
        <v>10</v>
      </c>
    </row>
    <row r="69" spans="1:7" ht="30.75" customHeight="1">
      <c r="A69" s="6">
        <v>59</v>
      </c>
      <c r="B69" s="6"/>
      <c r="C69" s="7" t="s">
        <v>178</v>
      </c>
      <c r="D69" s="8" t="s">
        <v>10</v>
      </c>
      <c r="E69" s="6" t="s">
        <v>10</v>
      </c>
      <c r="F69" s="6">
        <v>420</v>
      </c>
      <c r="G69" s="6" t="s">
        <v>10</v>
      </c>
    </row>
    <row r="70" spans="1:7" ht="18" customHeight="1">
      <c r="A70" s="6">
        <v>60</v>
      </c>
      <c r="B70" s="6">
        <v>3.6</v>
      </c>
      <c r="C70" s="7" t="s">
        <v>4</v>
      </c>
      <c r="D70" s="8" t="s">
        <v>10</v>
      </c>
      <c r="E70" s="6" t="s">
        <v>26</v>
      </c>
      <c r="F70" s="6">
        <v>550</v>
      </c>
      <c r="G70" s="6" t="s">
        <v>10</v>
      </c>
    </row>
    <row r="71" spans="1:7" ht="30.75" customHeight="1">
      <c r="A71" s="6">
        <v>61</v>
      </c>
      <c r="B71" s="6"/>
      <c r="C71" s="7" t="s">
        <v>256</v>
      </c>
      <c r="D71" s="8" t="s">
        <v>10</v>
      </c>
      <c r="E71" s="6"/>
      <c r="F71" s="8" t="s">
        <v>10</v>
      </c>
      <c r="G71" s="8" t="s">
        <v>10</v>
      </c>
    </row>
    <row r="72" spans="1:7" ht="18" customHeight="1">
      <c r="A72" s="6">
        <v>62</v>
      </c>
      <c r="B72" s="6">
        <v>3.7</v>
      </c>
      <c r="C72" s="7" t="s">
        <v>73</v>
      </c>
      <c r="D72" s="6" t="s">
        <v>10</v>
      </c>
      <c r="E72" s="6" t="s">
        <v>26</v>
      </c>
      <c r="F72" s="6">
        <v>600</v>
      </c>
      <c r="G72" s="6" t="s">
        <v>10</v>
      </c>
    </row>
    <row r="73" spans="1:7" ht="30.75" customHeight="1">
      <c r="A73" s="6">
        <v>63</v>
      </c>
      <c r="B73" s="6"/>
      <c r="C73" s="7" t="s">
        <v>175</v>
      </c>
      <c r="D73" s="8" t="s">
        <v>10</v>
      </c>
      <c r="E73" s="6" t="s">
        <v>10</v>
      </c>
      <c r="F73" s="6">
        <v>400</v>
      </c>
      <c r="G73" s="6" t="s">
        <v>10</v>
      </c>
    </row>
    <row r="74" spans="1:7" ht="18" customHeight="1">
      <c r="A74" s="6">
        <v>64</v>
      </c>
      <c r="B74" s="6">
        <v>5.13</v>
      </c>
      <c r="C74" s="7" t="s">
        <v>63</v>
      </c>
      <c r="D74" s="6" t="s">
        <v>10</v>
      </c>
      <c r="E74" s="6">
        <v>800</v>
      </c>
      <c r="F74" s="6" t="s">
        <v>10</v>
      </c>
      <c r="G74" s="6" t="s">
        <v>10</v>
      </c>
    </row>
    <row r="75" spans="1:7" ht="30.75" customHeight="1">
      <c r="A75" s="6">
        <v>65</v>
      </c>
      <c r="B75" s="6">
        <v>5.1</v>
      </c>
      <c r="C75" s="7" t="s">
        <v>95</v>
      </c>
      <c r="D75" s="8">
        <v>370</v>
      </c>
      <c r="E75" s="6">
        <v>800</v>
      </c>
      <c r="F75" s="6">
        <v>420</v>
      </c>
      <c r="G75" s="6">
        <v>450</v>
      </c>
    </row>
    <row r="76" spans="1:7" ht="18" customHeight="1">
      <c r="A76" s="6">
        <v>66</v>
      </c>
      <c r="B76" s="6"/>
      <c r="C76" s="7" t="s">
        <v>181</v>
      </c>
      <c r="D76" s="8" t="s">
        <v>10</v>
      </c>
      <c r="E76" s="6">
        <v>800</v>
      </c>
      <c r="F76" s="6">
        <v>420</v>
      </c>
      <c r="G76" s="6" t="s">
        <v>10</v>
      </c>
    </row>
    <row r="77" spans="1:7" ht="18" customHeight="1">
      <c r="A77" s="6">
        <v>67</v>
      </c>
      <c r="B77" s="6">
        <v>4.6</v>
      </c>
      <c r="C77" s="7" t="s">
        <v>65</v>
      </c>
      <c r="D77" s="8">
        <v>370</v>
      </c>
      <c r="E77" s="6">
        <v>780</v>
      </c>
      <c r="F77" s="6">
        <v>560</v>
      </c>
      <c r="G77" s="6" t="s">
        <v>10</v>
      </c>
    </row>
    <row r="78" spans="1:7" ht="30" customHeight="1">
      <c r="A78" s="6">
        <v>68</v>
      </c>
      <c r="B78" s="6"/>
      <c r="C78" s="7" t="s">
        <v>176</v>
      </c>
      <c r="D78" s="8" t="s">
        <v>10</v>
      </c>
      <c r="E78" s="6" t="s">
        <v>10</v>
      </c>
      <c r="F78" s="6">
        <v>400</v>
      </c>
      <c r="G78" s="6" t="s">
        <v>10</v>
      </c>
    </row>
    <row r="79" spans="1:7" ht="18" customHeight="1">
      <c r="A79" s="6"/>
      <c r="B79" s="6"/>
      <c r="C79" s="7" t="s">
        <v>177</v>
      </c>
      <c r="D79" s="8" t="s">
        <v>10</v>
      </c>
      <c r="E79" s="6" t="s">
        <v>10</v>
      </c>
      <c r="F79" s="6">
        <v>400</v>
      </c>
      <c r="G79" s="6" t="s">
        <v>10</v>
      </c>
    </row>
    <row r="80" spans="1:7" ht="35.25" customHeight="1">
      <c r="A80" s="6">
        <v>69</v>
      </c>
      <c r="B80" s="6"/>
      <c r="C80" s="7" t="s">
        <v>257</v>
      </c>
      <c r="D80" s="8" t="s">
        <v>10</v>
      </c>
      <c r="E80" s="6"/>
      <c r="F80" s="8" t="s">
        <v>10</v>
      </c>
      <c r="G80" s="8" t="s">
        <v>10</v>
      </c>
    </row>
    <row r="81" spans="1:7" ht="30.75" customHeight="1">
      <c r="A81" s="6">
        <v>70</v>
      </c>
      <c r="B81" s="6">
        <v>1.2</v>
      </c>
      <c r="C81" s="7" t="s">
        <v>99</v>
      </c>
      <c r="D81" s="6" t="s">
        <v>10</v>
      </c>
      <c r="E81" s="6" t="s">
        <v>26</v>
      </c>
      <c r="F81" s="6">
        <v>400</v>
      </c>
      <c r="G81" s="6" t="s">
        <v>10</v>
      </c>
    </row>
    <row r="82" spans="1:7" ht="30.75" customHeight="1">
      <c r="A82" s="6">
        <v>71</v>
      </c>
      <c r="B82" s="6"/>
      <c r="C82" s="7" t="s">
        <v>264</v>
      </c>
      <c r="D82" s="8" t="s">
        <v>10</v>
      </c>
      <c r="E82" s="6" t="s">
        <v>10</v>
      </c>
      <c r="F82" s="6">
        <v>420</v>
      </c>
      <c r="G82" s="6" t="s">
        <v>10</v>
      </c>
    </row>
    <row r="83" spans="1:7" ht="30.75" customHeight="1">
      <c r="A83" s="6">
        <v>72</v>
      </c>
      <c r="B83" s="6"/>
      <c r="C83" s="7" t="s">
        <v>263</v>
      </c>
      <c r="D83" s="8" t="s">
        <v>10</v>
      </c>
      <c r="E83" s="6" t="s">
        <v>10</v>
      </c>
      <c r="F83" s="6">
        <v>420</v>
      </c>
      <c r="G83" s="6" t="s">
        <v>10</v>
      </c>
    </row>
    <row r="84" spans="1:7" ht="23.25" customHeight="1">
      <c r="A84" s="6">
        <v>73</v>
      </c>
      <c r="B84" s="6"/>
      <c r="C84" s="7" t="s">
        <v>191</v>
      </c>
      <c r="D84" s="8" t="s">
        <v>10</v>
      </c>
      <c r="E84" s="6" t="s">
        <v>10</v>
      </c>
      <c r="F84" s="6">
        <v>420</v>
      </c>
      <c r="G84" s="6" t="s">
        <v>10</v>
      </c>
    </row>
    <row r="85" spans="1:7" ht="18" customHeight="1">
      <c r="A85" s="6">
        <v>74</v>
      </c>
      <c r="B85" s="6">
        <v>5.3</v>
      </c>
      <c r="C85" s="7" t="s">
        <v>72</v>
      </c>
      <c r="D85" s="8">
        <v>370</v>
      </c>
      <c r="E85" s="6">
        <v>780</v>
      </c>
      <c r="F85" s="6">
        <v>550</v>
      </c>
      <c r="G85" s="6" t="s">
        <v>10</v>
      </c>
    </row>
    <row r="86" spans="1:7" ht="30.75" customHeight="1">
      <c r="A86" s="6">
        <v>75</v>
      </c>
      <c r="B86" s="6"/>
      <c r="C86" s="7" t="s">
        <v>215</v>
      </c>
      <c r="D86" s="8" t="s">
        <v>10</v>
      </c>
      <c r="E86" s="6" t="s">
        <v>10</v>
      </c>
      <c r="F86" s="6">
        <v>600</v>
      </c>
      <c r="G86" s="6" t="s">
        <v>10</v>
      </c>
    </row>
    <row r="87" spans="1:7" ht="18" customHeight="1">
      <c r="A87" s="6">
        <v>76</v>
      </c>
      <c r="B87" s="6">
        <v>5.3</v>
      </c>
      <c r="C87" s="7" t="s">
        <v>85</v>
      </c>
      <c r="D87" s="8">
        <v>370</v>
      </c>
      <c r="E87" s="6">
        <v>780</v>
      </c>
      <c r="F87" s="6">
        <v>550</v>
      </c>
      <c r="G87" s="6" t="s">
        <v>10</v>
      </c>
    </row>
    <row r="88" spans="1:7" ht="18" customHeight="1">
      <c r="A88" s="6">
        <v>77</v>
      </c>
      <c r="B88" s="6">
        <v>5.1</v>
      </c>
      <c r="C88" s="7" t="s">
        <v>14</v>
      </c>
      <c r="D88" s="8">
        <v>370</v>
      </c>
      <c r="E88" s="6">
        <v>800</v>
      </c>
      <c r="F88" s="6">
        <v>420</v>
      </c>
      <c r="G88" s="6" t="s">
        <v>10</v>
      </c>
    </row>
    <row r="89" spans="1:7" ht="18" customHeight="1">
      <c r="A89" s="6">
        <v>78</v>
      </c>
      <c r="B89" s="6">
        <v>5.5</v>
      </c>
      <c r="C89" s="7" t="s">
        <v>22</v>
      </c>
      <c r="D89" s="8">
        <v>370</v>
      </c>
      <c r="E89" s="6">
        <v>800</v>
      </c>
      <c r="F89" s="6">
        <v>420</v>
      </c>
      <c r="G89" s="6">
        <v>420</v>
      </c>
    </row>
    <row r="90" spans="1:7" ht="34.5" customHeight="1">
      <c r="A90" s="6">
        <v>79</v>
      </c>
      <c r="B90" s="6"/>
      <c r="C90" s="7" t="s">
        <v>235</v>
      </c>
      <c r="D90" s="6" t="s">
        <v>10</v>
      </c>
      <c r="E90" s="6" t="s">
        <v>10</v>
      </c>
      <c r="F90" s="6">
        <v>500</v>
      </c>
      <c r="G90" s="6" t="s">
        <v>10</v>
      </c>
    </row>
    <row r="91" spans="1:7" ht="35.25" customHeight="1">
      <c r="A91" s="66" t="s">
        <v>0</v>
      </c>
      <c r="B91" s="6"/>
      <c r="C91" s="66" t="s">
        <v>166</v>
      </c>
      <c r="D91" s="66" t="s">
        <v>216</v>
      </c>
      <c r="E91" s="66" t="s">
        <v>226</v>
      </c>
      <c r="F91" s="66"/>
      <c r="G91" s="66"/>
    </row>
    <row r="92" spans="1:7" ht="59.25" customHeight="1">
      <c r="A92" s="66"/>
      <c r="B92" s="7" t="s">
        <v>117</v>
      </c>
      <c r="C92" s="66"/>
      <c r="D92" s="66"/>
      <c r="E92" s="6" t="s">
        <v>45</v>
      </c>
      <c r="F92" s="6" t="s">
        <v>46</v>
      </c>
      <c r="G92" s="6" t="s">
        <v>196</v>
      </c>
    </row>
    <row r="93" spans="1:7" ht="18" customHeight="1">
      <c r="A93" s="6">
        <v>80</v>
      </c>
      <c r="B93" s="6">
        <v>5.6</v>
      </c>
      <c r="C93" s="7" t="s">
        <v>17</v>
      </c>
      <c r="D93" s="6">
        <v>370</v>
      </c>
      <c r="E93" s="6">
        <v>800</v>
      </c>
      <c r="F93" s="6">
        <v>420</v>
      </c>
      <c r="G93" s="6" t="s">
        <v>10</v>
      </c>
    </row>
    <row r="94" spans="1:7" ht="18" customHeight="1">
      <c r="A94" s="6">
        <v>81</v>
      </c>
      <c r="B94" s="6">
        <v>5.1</v>
      </c>
      <c r="C94" s="7" t="s">
        <v>56</v>
      </c>
      <c r="D94" s="8">
        <v>370</v>
      </c>
      <c r="E94" s="6">
        <v>800</v>
      </c>
      <c r="F94" s="6">
        <v>420</v>
      </c>
      <c r="G94" s="6" t="s">
        <v>10</v>
      </c>
    </row>
    <row r="95" spans="1:7" ht="18" customHeight="1">
      <c r="A95" s="6">
        <v>82</v>
      </c>
      <c r="B95" s="6"/>
      <c r="C95" s="7" t="s">
        <v>15</v>
      </c>
      <c r="D95" s="8">
        <v>370</v>
      </c>
      <c r="E95" s="6">
        <v>800</v>
      </c>
      <c r="F95" s="6">
        <v>420</v>
      </c>
      <c r="G95" s="6" t="s">
        <v>10</v>
      </c>
    </row>
    <row r="96" spans="1:7" ht="30" customHeight="1">
      <c r="A96" s="6">
        <v>83</v>
      </c>
      <c r="B96" s="6">
        <v>5.13</v>
      </c>
      <c r="C96" s="7" t="s">
        <v>212</v>
      </c>
      <c r="D96" s="6" t="s">
        <v>10</v>
      </c>
      <c r="E96" s="6" t="s">
        <v>10</v>
      </c>
      <c r="F96" s="6">
        <v>500</v>
      </c>
      <c r="G96" s="6" t="s">
        <v>10</v>
      </c>
    </row>
    <row r="97" spans="1:7" ht="18.75" customHeight="1">
      <c r="A97" s="6">
        <v>84</v>
      </c>
      <c r="B97" s="6"/>
      <c r="C97" s="7" t="s">
        <v>57</v>
      </c>
      <c r="D97" s="6" t="s">
        <v>10</v>
      </c>
      <c r="E97" s="6">
        <v>800</v>
      </c>
      <c r="F97" s="6">
        <v>420</v>
      </c>
      <c r="G97" s="6" t="s">
        <v>10</v>
      </c>
    </row>
    <row r="98" spans="1:7" ht="30" customHeight="1">
      <c r="A98" s="6">
        <v>85</v>
      </c>
      <c r="B98" s="6">
        <v>5.13</v>
      </c>
      <c r="C98" s="7" t="s">
        <v>234</v>
      </c>
      <c r="D98" s="6" t="s">
        <v>10</v>
      </c>
      <c r="E98" s="6" t="s">
        <v>10</v>
      </c>
      <c r="F98" s="6">
        <v>500</v>
      </c>
      <c r="G98" s="6" t="s">
        <v>10</v>
      </c>
    </row>
    <row r="99" spans="1:7" ht="30.75" customHeight="1">
      <c r="A99" s="6">
        <v>86</v>
      </c>
      <c r="B99" s="6">
        <v>5.13</v>
      </c>
      <c r="C99" s="7" t="s">
        <v>64</v>
      </c>
      <c r="D99" s="6" t="s">
        <v>10</v>
      </c>
      <c r="E99" s="6">
        <v>800</v>
      </c>
      <c r="F99" s="6">
        <v>420</v>
      </c>
      <c r="G99" s="6" t="s">
        <v>10</v>
      </c>
    </row>
    <row r="100" spans="1:7" ht="30.75" customHeight="1">
      <c r="A100" s="6">
        <v>87</v>
      </c>
      <c r="B100" s="6">
        <v>5.13</v>
      </c>
      <c r="C100" s="7" t="s">
        <v>233</v>
      </c>
      <c r="D100" s="6" t="s">
        <v>10</v>
      </c>
      <c r="E100" s="6" t="s">
        <v>10</v>
      </c>
      <c r="F100" s="6">
        <v>500</v>
      </c>
      <c r="G100" s="6" t="s">
        <v>10</v>
      </c>
    </row>
    <row r="101" spans="1:7" ht="20.25" customHeight="1">
      <c r="A101" s="6">
        <v>88</v>
      </c>
      <c r="B101" s="6">
        <v>5.1</v>
      </c>
      <c r="C101" s="7" t="s">
        <v>179</v>
      </c>
      <c r="D101" s="6" t="s">
        <v>10</v>
      </c>
      <c r="E101" s="6">
        <v>800</v>
      </c>
      <c r="F101" s="6">
        <v>420</v>
      </c>
      <c r="G101" s="6" t="s">
        <v>10</v>
      </c>
    </row>
    <row r="102" spans="1:7" ht="18" customHeight="1">
      <c r="A102" s="6">
        <v>89</v>
      </c>
      <c r="B102" s="6"/>
      <c r="C102" s="7" t="s">
        <v>180</v>
      </c>
      <c r="D102" s="6" t="s">
        <v>10</v>
      </c>
      <c r="E102" s="6">
        <v>800</v>
      </c>
      <c r="F102" s="6">
        <v>420</v>
      </c>
      <c r="G102" s="6" t="s">
        <v>10</v>
      </c>
    </row>
    <row r="103" spans="1:7" ht="31.5" customHeight="1">
      <c r="A103" s="6">
        <v>90</v>
      </c>
      <c r="B103" s="6"/>
      <c r="C103" s="7" t="s">
        <v>190</v>
      </c>
      <c r="D103" s="8" t="s">
        <v>10</v>
      </c>
      <c r="E103" s="6" t="s">
        <v>10</v>
      </c>
      <c r="F103" s="6">
        <v>600</v>
      </c>
      <c r="G103" s="6" t="s">
        <v>10</v>
      </c>
    </row>
    <row r="104" spans="1:7" ht="19.5" customHeight="1">
      <c r="A104" s="6">
        <v>91</v>
      </c>
      <c r="B104" s="6"/>
      <c r="C104" s="7" t="s">
        <v>96</v>
      </c>
      <c r="D104" s="8">
        <v>370</v>
      </c>
      <c r="E104" s="6">
        <v>800</v>
      </c>
      <c r="F104" s="6" t="s">
        <v>10</v>
      </c>
      <c r="G104" s="6">
        <v>420</v>
      </c>
    </row>
    <row r="105" ht="15.75">
      <c r="D105" s="9"/>
    </row>
    <row r="106" ht="15.75">
      <c r="D106" s="9"/>
    </row>
    <row r="107" ht="15.75">
      <c r="D107" s="9"/>
    </row>
    <row r="108" ht="15.75">
      <c r="D108" s="9"/>
    </row>
    <row r="109" ht="15.75">
      <c r="D109" s="9"/>
    </row>
    <row r="110" ht="15.75">
      <c r="D110" s="9"/>
    </row>
    <row r="111" ht="15.75">
      <c r="D111" s="9"/>
    </row>
    <row r="112" ht="15.75">
      <c r="D112" s="9"/>
    </row>
    <row r="113" ht="15.75">
      <c r="D113" s="9"/>
    </row>
    <row r="114" ht="15.75">
      <c r="D114" s="9"/>
    </row>
    <row r="115" ht="15.75">
      <c r="D115" s="9"/>
    </row>
    <row r="116" ht="15.75">
      <c r="D116" s="9"/>
    </row>
    <row r="117" ht="15.75">
      <c r="D117" s="9"/>
    </row>
    <row r="118" ht="15.75">
      <c r="D118" s="9"/>
    </row>
    <row r="119" ht="15.75">
      <c r="D119" s="9"/>
    </row>
    <row r="120" ht="15.75">
      <c r="D120" s="9"/>
    </row>
    <row r="121" ht="15.75">
      <c r="D121" s="9"/>
    </row>
    <row r="122" ht="15.75">
      <c r="D122" s="9"/>
    </row>
    <row r="123" ht="15.75">
      <c r="D123" s="9"/>
    </row>
    <row r="124" ht="15.75">
      <c r="D124" s="9"/>
    </row>
    <row r="125" ht="15.75">
      <c r="D125" s="9"/>
    </row>
    <row r="126" ht="15.75">
      <c r="D126" s="9"/>
    </row>
    <row r="127" ht="15.75">
      <c r="D127" s="9"/>
    </row>
    <row r="128" ht="15.75">
      <c r="D128" s="9"/>
    </row>
    <row r="129" ht="15.75">
      <c r="D129" s="9"/>
    </row>
    <row r="130" ht="15.75">
      <c r="D130" s="9"/>
    </row>
    <row r="131" ht="15.75">
      <c r="D131" s="9"/>
    </row>
    <row r="132" ht="15.75">
      <c r="D132" s="9"/>
    </row>
    <row r="133" ht="15.75">
      <c r="D133" s="9"/>
    </row>
    <row r="134" ht="15.75">
      <c r="D134" s="9"/>
    </row>
    <row r="135" ht="15.75">
      <c r="D135" s="9"/>
    </row>
    <row r="136" ht="15.75">
      <c r="D136" s="9"/>
    </row>
    <row r="137" ht="15.75">
      <c r="D137" s="9"/>
    </row>
    <row r="138" ht="15.75">
      <c r="D138" s="9"/>
    </row>
    <row r="139" ht="15.75">
      <c r="D139" s="9"/>
    </row>
    <row r="140" ht="15.75">
      <c r="D140" s="9"/>
    </row>
    <row r="141" ht="15.75">
      <c r="D141" s="9"/>
    </row>
    <row r="142" ht="15.75">
      <c r="D142" s="9"/>
    </row>
    <row r="143" ht="15.75">
      <c r="D143" s="9"/>
    </row>
    <row r="144" ht="15.75">
      <c r="D144" s="9"/>
    </row>
    <row r="145" ht="15.75">
      <c r="D145" s="9"/>
    </row>
    <row r="146" ht="15.75">
      <c r="D146" s="9"/>
    </row>
    <row r="147" ht="15.75">
      <c r="D147" s="9"/>
    </row>
    <row r="148" ht="15.75">
      <c r="D148" s="9"/>
    </row>
    <row r="149" ht="15.75">
      <c r="D149" s="9"/>
    </row>
    <row r="150" ht="15.75">
      <c r="D150" s="9"/>
    </row>
    <row r="151" ht="15.75">
      <c r="D151" s="9"/>
    </row>
    <row r="152" ht="15.75">
      <c r="D152" s="9"/>
    </row>
    <row r="153" ht="15.75">
      <c r="D153" s="9"/>
    </row>
    <row r="154" ht="15.75">
      <c r="D154" s="9"/>
    </row>
    <row r="155" ht="15.75">
      <c r="D155" s="9"/>
    </row>
    <row r="156" ht="15.75">
      <c r="D156" s="9"/>
    </row>
    <row r="157" ht="15.75">
      <c r="D157" s="9"/>
    </row>
    <row r="158" ht="15.75">
      <c r="D158" s="9"/>
    </row>
    <row r="159" ht="15.75">
      <c r="D159" s="9"/>
    </row>
    <row r="160" ht="15.75">
      <c r="D160" s="9"/>
    </row>
    <row r="161" ht="15.75">
      <c r="D161" s="9"/>
    </row>
    <row r="162" ht="15.75">
      <c r="D162" s="9"/>
    </row>
    <row r="163" ht="15.75">
      <c r="D163" s="9"/>
    </row>
    <row r="164" ht="15.75">
      <c r="D164" s="9"/>
    </row>
    <row r="165" ht="15.75">
      <c r="D165" s="9"/>
    </row>
    <row r="166" ht="15.75">
      <c r="D166" s="9"/>
    </row>
    <row r="167" ht="15.75">
      <c r="D167" s="9"/>
    </row>
    <row r="168" ht="15.75">
      <c r="D168" s="9"/>
    </row>
    <row r="169" ht="15.75">
      <c r="D169" s="9"/>
    </row>
    <row r="170" ht="15.75">
      <c r="D170" s="9"/>
    </row>
    <row r="171" ht="15.75">
      <c r="D171" s="9"/>
    </row>
    <row r="172" ht="15.75">
      <c r="D172" s="9"/>
    </row>
    <row r="173" ht="15.75">
      <c r="D173" s="9"/>
    </row>
    <row r="174" ht="15.75">
      <c r="D174" s="9"/>
    </row>
    <row r="175" ht="15.75">
      <c r="D175" s="9"/>
    </row>
    <row r="176" ht="15.75">
      <c r="D176" s="9"/>
    </row>
    <row r="177" ht="15.75">
      <c r="D177" s="9"/>
    </row>
    <row r="178" ht="15.75">
      <c r="D178" s="9"/>
    </row>
    <row r="179" ht="15.75">
      <c r="D179" s="9"/>
    </row>
    <row r="180" ht="15.75">
      <c r="D180" s="9"/>
    </row>
    <row r="181" ht="15.75">
      <c r="D181" s="9"/>
    </row>
    <row r="182" ht="15.75">
      <c r="D182" s="9"/>
    </row>
    <row r="183" ht="15.75">
      <c r="D183" s="9"/>
    </row>
    <row r="184" ht="15.75">
      <c r="D184" s="9"/>
    </row>
    <row r="185" ht="15.75">
      <c r="D185" s="9"/>
    </row>
    <row r="186" ht="15.75">
      <c r="D186" s="9"/>
    </row>
    <row r="187" ht="15.75">
      <c r="D187" s="9"/>
    </row>
    <row r="188" ht="15.75">
      <c r="D188" s="9"/>
    </row>
    <row r="189" ht="15.75">
      <c r="D189" s="9"/>
    </row>
    <row r="190" ht="15.75">
      <c r="D190" s="9"/>
    </row>
    <row r="191" ht="15.75">
      <c r="D191" s="9"/>
    </row>
    <row r="192" ht="15.75">
      <c r="D192" s="9"/>
    </row>
    <row r="193" ht="15.75">
      <c r="D193" s="9"/>
    </row>
    <row r="194" ht="15.75">
      <c r="D194" s="9"/>
    </row>
    <row r="195" ht="15.75">
      <c r="D195" s="9"/>
    </row>
    <row r="196" ht="15.75">
      <c r="D196" s="9"/>
    </row>
    <row r="197" ht="15.75">
      <c r="D197" s="9"/>
    </row>
    <row r="198" ht="15.75">
      <c r="D198" s="9"/>
    </row>
    <row r="199" ht="15.75">
      <c r="D199" s="9"/>
    </row>
    <row r="200" ht="15.75">
      <c r="D200" s="9"/>
    </row>
    <row r="201" ht="15.75">
      <c r="D201" s="9"/>
    </row>
    <row r="202" ht="15.75">
      <c r="D202" s="9"/>
    </row>
    <row r="203" ht="15.75">
      <c r="D203" s="9"/>
    </row>
    <row r="204" ht="15.75">
      <c r="D204" s="9"/>
    </row>
    <row r="205" ht="15.75">
      <c r="D205" s="9"/>
    </row>
    <row r="206" ht="15.75">
      <c r="D206" s="9"/>
    </row>
    <row r="207" ht="15.75">
      <c r="D207" s="9"/>
    </row>
    <row r="208" ht="15.75">
      <c r="D208" s="9"/>
    </row>
    <row r="209" ht="15.75">
      <c r="D209" s="9"/>
    </row>
    <row r="210" ht="15.75">
      <c r="D210" s="9"/>
    </row>
    <row r="211" ht="15.75">
      <c r="D211" s="9"/>
    </row>
    <row r="212" ht="15.75">
      <c r="D212" s="9"/>
    </row>
    <row r="213" ht="15.75">
      <c r="D213" s="9"/>
    </row>
    <row r="214" ht="15.75">
      <c r="D214" s="9"/>
    </row>
    <row r="215" ht="15.75">
      <c r="D215" s="9"/>
    </row>
    <row r="216" ht="15.75">
      <c r="D216" s="9"/>
    </row>
    <row r="217" ht="15.75">
      <c r="D217" s="9"/>
    </row>
    <row r="218" ht="15.75">
      <c r="D218" s="9"/>
    </row>
    <row r="219" ht="15.75">
      <c r="D219" s="9"/>
    </row>
    <row r="220" ht="15.75">
      <c r="D220" s="9"/>
    </row>
    <row r="221" ht="15.75">
      <c r="D221" s="9"/>
    </row>
    <row r="222" ht="15.75">
      <c r="D222" s="9"/>
    </row>
    <row r="223" ht="15.75">
      <c r="D223" s="9"/>
    </row>
    <row r="224" ht="15.75">
      <c r="D224" s="9"/>
    </row>
    <row r="225" ht="15.75">
      <c r="D225" s="9"/>
    </row>
    <row r="226" ht="15.75">
      <c r="D226" s="9"/>
    </row>
    <row r="227" ht="15.75">
      <c r="D227" s="9"/>
    </row>
    <row r="228" ht="15.75">
      <c r="D228" s="9"/>
    </row>
    <row r="229" ht="15.75">
      <c r="D229" s="9"/>
    </row>
    <row r="230" ht="15.75">
      <c r="D230" s="9"/>
    </row>
    <row r="231" ht="15.75">
      <c r="D231" s="9"/>
    </row>
    <row r="232" ht="15.75">
      <c r="D232" s="9"/>
    </row>
    <row r="233" ht="15.75">
      <c r="D233" s="9"/>
    </row>
    <row r="234" ht="15.75">
      <c r="D234" s="9"/>
    </row>
    <row r="235" ht="15.75">
      <c r="D235" s="9"/>
    </row>
    <row r="236" ht="15.75">
      <c r="D236" s="9"/>
    </row>
    <row r="237" ht="15.75">
      <c r="D237" s="9"/>
    </row>
    <row r="238" ht="15.75">
      <c r="D238" s="9"/>
    </row>
    <row r="239" ht="15.75">
      <c r="D239" s="9"/>
    </row>
    <row r="240" ht="15.75">
      <c r="D240" s="9"/>
    </row>
    <row r="241" ht="15.75">
      <c r="D241" s="9"/>
    </row>
    <row r="242" ht="15.75">
      <c r="D242" s="9"/>
    </row>
    <row r="243" ht="15.75">
      <c r="D243" s="9"/>
    </row>
    <row r="244" ht="15.75">
      <c r="D244" s="9"/>
    </row>
    <row r="245" ht="15.75">
      <c r="D245" s="9"/>
    </row>
    <row r="246" ht="15.75">
      <c r="D246" s="9"/>
    </row>
    <row r="247" ht="15.75">
      <c r="D247" s="9"/>
    </row>
    <row r="248" ht="15.75">
      <c r="D248" s="9"/>
    </row>
    <row r="249" ht="15.75">
      <c r="D249" s="9"/>
    </row>
    <row r="250" ht="15.75">
      <c r="D250" s="9"/>
    </row>
    <row r="251" ht="15.75">
      <c r="D251" s="9"/>
    </row>
    <row r="252" ht="15.75">
      <c r="D252" s="9"/>
    </row>
    <row r="253" ht="15.75">
      <c r="D253" s="9"/>
    </row>
    <row r="254" ht="15.75">
      <c r="D254" s="9"/>
    </row>
  </sheetData>
  <sheetProtection/>
  <mergeCells count="18">
    <mergeCell ref="A91:A92"/>
    <mergeCell ref="C91:C92"/>
    <mergeCell ref="D91:D92"/>
    <mergeCell ref="E91:G91"/>
    <mergeCell ref="D30:D31"/>
    <mergeCell ref="E30:G30"/>
    <mergeCell ref="A62:A63"/>
    <mergeCell ref="C62:C63"/>
    <mergeCell ref="D62:D63"/>
    <mergeCell ref="E62:G62"/>
    <mergeCell ref="A30:A31"/>
    <mergeCell ref="C30:C31"/>
    <mergeCell ref="D2:F2"/>
    <mergeCell ref="A3:G3"/>
    <mergeCell ref="E5:G5"/>
    <mergeCell ref="A5:A6"/>
    <mergeCell ref="C5:C6"/>
    <mergeCell ref="D5:D6"/>
  </mergeCells>
  <printOptions horizontalCentered="1"/>
  <pageMargins left="0.7480314960629921" right="0.7480314960629921" top="0.5905511811023623" bottom="0.4330708661417323" header="0.31496062992125984" footer="0.2755905511811024"/>
  <pageSetup horizontalDpi="600" verticalDpi="600" orientation="portrait" paperSize="9" r:id="rId1"/>
  <headerFooter alignWithMargins="0">
    <oddFooter>&amp;C&amp;A&amp;Rстр.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L15" sqref="L15"/>
    </sheetView>
  </sheetViews>
  <sheetFormatPr defaultColWidth="9.140625" defaultRowHeight="12.75"/>
  <cols>
    <col min="1" max="1" width="3.28125" style="4" customWidth="1"/>
    <col min="2" max="2" width="26.7109375" style="4" customWidth="1"/>
    <col min="3" max="3" width="10.00390625" style="4" customWidth="1"/>
    <col min="4" max="4" width="10.140625" style="4" customWidth="1"/>
    <col min="5" max="5" width="9.57421875" style="4" customWidth="1"/>
    <col min="6" max="6" width="9.421875" style="4" customWidth="1"/>
    <col min="7" max="7" width="16.8515625" style="4" customWidth="1"/>
    <col min="8" max="16384" width="9.140625" style="4" customWidth="1"/>
  </cols>
  <sheetData>
    <row r="1" spans="1:7" ht="15.75">
      <c r="A1" s="2"/>
      <c r="B1" s="5"/>
      <c r="C1" s="2"/>
      <c r="D1" s="95" t="s">
        <v>67</v>
      </c>
      <c r="E1" s="95"/>
      <c r="F1" s="95"/>
      <c r="G1" s="95"/>
    </row>
    <row r="2" spans="1:7" ht="9.75" customHeight="1">
      <c r="A2" s="2"/>
      <c r="B2" s="5"/>
      <c r="C2" s="86"/>
      <c r="D2" s="86"/>
      <c r="E2" s="86"/>
      <c r="F2" s="86"/>
      <c r="G2" s="86"/>
    </row>
    <row r="3" spans="1:7" ht="74.25" customHeight="1">
      <c r="A3" s="70" t="s">
        <v>244</v>
      </c>
      <c r="B3" s="70"/>
      <c r="C3" s="70"/>
      <c r="D3" s="70"/>
      <c r="E3" s="70"/>
      <c r="F3" s="70"/>
      <c r="G3" s="70"/>
    </row>
    <row r="4" spans="1:7" ht="14.25" customHeight="1">
      <c r="A4" s="1"/>
      <c r="B4" s="1"/>
      <c r="C4" s="1"/>
      <c r="D4" s="1"/>
      <c r="E4" s="1"/>
      <c r="F4" s="1"/>
      <c r="G4" s="1"/>
    </row>
    <row r="5" spans="1:7" ht="21" customHeight="1">
      <c r="A5" s="97" t="s">
        <v>0</v>
      </c>
      <c r="B5" s="97" t="s">
        <v>7</v>
      </c>
      <c r="C5" s="90" t="s">
        <v>241</v>
      </c>
      <c r="D5" s="91"/>
      <c r="E5" s="90" t="s">
        <v>242</v>
      </c>
      <c r="F5" s="100"/>
      <c r="G5" s="91"/>
    </row>
    <row r="6" spans="1:7" ht="39.75" customHeight="1">
      <c r="A6" s="98"/>
      <c r="B6" s="98"/>
      <c r="C6" s="92"/>
      <c r="D6" s="93"/>
      <c r="E6" s="92"/>
      <c r="F6" s="101"/>
      <c r="G6" s="93"/>
    </row>
    <row r="7" spans="1:7" ht="42.75" customHeight="1">
      <c r="A7" s="99"/>
      <c r="B7" s="99"/>
      <c r="C7" s="6" t="s">
        <v>1</v>
      </c>
      <c r="D7" s="6" t="s">
        <v>2</v>
      </c>
      <c r="E7" s="6" t="s">
        <v>1</v>
      </c>
      <c r="F7" s="6" t="s">
        <v>2</v>
      </c>
      <c r="G7" s="6" t="s">
        <v>6</v>
      </c>
    </row>
    <row r="8" spans="1:7" ht="51.75" customHeight="1">
      <c r="A8" s="6">
        <v>1</v>
      </c>
      <c r="B8" s="7" t="s">
        <v>102</v>
      </c>
      <c r="C8" s="24">
        <v>720</v>
      </c>
      <c r="D8" s="24">
        <v>520</v>
      </c>
      <c r="E8" s="24">
        <v>1160</v>
      </c>
      <c r="F8" s="24">
        <v>1000</v>
      </c>
      <c r="G8" s="24">
        <v>1000</v>
      </c>
    </row>
    <row r="9" spans="1:7" ht="33" customHeight="1">
      <c r="A9" s="6">
        <f>A8+1</f>
        <v>2</v>
      </c>
      <c r="B9" s="7" t="s">
        <v>103</v>
      </c>
      <c r="C9" s="24">
        <v>830</v>
      </c>
      <c r="D9" s="24">
        <v>640</v>
      </c>
      <c r="E9" s="24">
        <v>1605</v>
      </c>
      <c r="F9" s="24">
        <v>1500</v>
      </c>
      <c r="G9" s="24">
        <v>1500</v>
      </c>
    </row>
    <row r="10" spans="1:7" ht="19.5" customHeight="1">
      <c r="A10" s="6">
        <f>A9+1</f>
        <v>3</v>
      </c>
      <c r="B10" s="7" t="s">
        <v>5</v>
      </c>
      <c r="C10" s="24">
        <v>830</v>
      </c>
      <c r="D10" s="24">
        <v>640</v>
      </c>
      <c r="E10" s="24">
        <v>1605</v>
      </c>
      <c r="F10" s="24">
        <v>1500</v>
      </c>
      <c r="G10" s="24">
        <v>1500</v>
      </c>
    </row>
    <row r="11" ht="19.5" customHeight="1"/>
    <row r="13" spans="1:7" ht="15.75">
      <c r="A13" s="22" t="s">
        <v>47</v>
      </c>
      <c r="B13" s="22"/>
      <c r="C13" s="22"/>
      <c r="D13" s="22"/>
      <c r="E13" s="22"/>
      <c r="F13" s="22"/>
      <c r="G13" s="2"/>
    </row>
    <row r="14" spans="1:7" ht="37.5" customHeight="1">
      <c r="A14" s="96" t="s">
        <v>224</v>
      </c>
      <c r="B14" s="96"/>
      <c r="C14" s="96"/>
      <c r="D14" s="96"/>
      <c r="E14" s="96"/>
      <c r="F14" s="96"/>
      <c r="G14" s="96"/>
    </row>
    <row r="15" spans="1:7" ht="50.25" customHeight="1">
      <c r="A15" s="94" t="s">
        <v>253</v>
      </c>
      <c r="B15" s="94"/>
      <c r="C15" s="94"/>
      <c r="D15" s="94"/>
      <c r="E15" s="94"/>
      <c r="F15" s="94"/>
      <c r="G15" s="94"/>
    </row>
  </sheetData>
  <sheetProtection/>
  <mergeCells count="9">
    <mergeCell ref="C5:D6"/>
    <mergeCell ref="A15:G15"/>
    <mergeCell ref="D1:G1"/>
    <mergeCell ref="C2:G2"/>
    <mergeCell ref="A3:G3"/>
    <mergeCell ref="A14:G14"/>
    <mergeCell ref="A5:A7"/>
    <mergeCell ref="B5:B7"/>
    <mergeCell ref="E5:G6"/>
  </mergeCells>
  <printOptions horizontalCentered="1"/>
  <pageMargins left="0.7480314960629921" right="0.7480314960629921" top="0.5905511811023623" bottom="0.4330708661417323" header="0.5118110236220472" footer="0.31496062992125984"/>
  <pageSetup horizontalDpi="600" verticalDpi="600" orientation="portrait" paperSize="9" r:id="rId1"/>
  <headerFooter alignWithMargins="0">
    <oddFooter>&amp;C&amp;A&amp;Rстр.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O14" sqref="O14"/>
    </sheetView>
  </sheetViews>
  <sheetFormatPr defaultColWidth="9.140625" defaultRowHeight="12.75"/>
  <cols>
    <col min="1" max="1" width="4.28125" style="11" customWidth="1"/>
    <col min="2" max="2" width="22.00390625" style="11" customWidth="1"/>
    <col min="3" max="11" width="6.8515625" style="11" customWidth="1"/>
    <col min="12" max="16384" width="9.140625" style="11" customWidth="1"/>
  </cols>
  <sheetData>
    <row r="1" spans="9:11" ht="15.75">
      <c r="I1" s="113" t="s">
        <v>194</v>
      </c>
      <c r="J1" s="113"/>
      <c r="K1" s="114"/>
    </row>
    <row r="3" spans="1:11" ht="12.75" customHeight="1">
      <c r="A3" s="84" t="s">
        <v>243</v>
      </c>
      <c r="B3" s="105"/>
      <c r="C3" s="105"/>
      <c r="D3" s="105"/>
      <c r="E3" s="105"/>
      <c r="F3" s="105"/>
      <c r="G3" s="105"/>
      <c r="H3" s="105"/>
      <c r="I3" s="105"/>
      <c r="J3" s="105"/>
      <c r="K3" s="103"/>
    </row>
    <row r="4" spans="1:11" ht="15.7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3"/>
    </row>
    <row r="5" spans="1:11" ht="44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3"/>
    </row>
    <row r="6" ht="12" customHeight="1"/>
    <row r="7" spans="1:11" ht="18" customHeight="1">
      <c r="A7" s="108" t="s">
        <v>43</v>
      </c>
      <c r="B7" s="108" t="s">
        <v>44</v>
      </c>
      <c r="C7" s="116" t="s">
        <v>203</v>
      </c>
      <c r="D7" s="117"/>
      <c r="E7" s="117"/>
      <c r="F7" s="117"/>
      <c r="G7" s="117"/>
      <c r="H7" s="117"/>
      <c r="I7" s="108" t="s">
        <v>201</v>
      </c>
      <c r="J7" s="109"/>
      <c r="K7" s="108" t="s">
        <v>202</v>
      </c>
    </row>
    <row r="8" spans="1:11" s="20" customFormat="1" ht="44.25" customHeight="1">
      <c r="A8" s="109"/>
      <c r="B8" s="109"/>
      <c r="C8" s="108" t="s">
        <v>198</v>
      </c>
      <c r="D8" s="108"/>
      <c r="E8" s="108" t="s">
        <v>199</v>
      </c>
      <c r="F8" s="115"/>
      <c r="G8" s="108" t="s">
        <v>200</v>
      </c>
      <c r="H8" s="108"/>
      <c r="I8" s="109"/>
      <c r="J8" s="109"/>
      <c r="K8" s="109"/>
    </row>
    <row r="9" spans="1:11" s="20" customFormat="1" ht="35.25" customHeight="1">
      <c r="A9" s="109"/>
      <c r="B9" s="109"/>
      <c r="C9" s="36" t="s">
        <v>220</v>
      </c>
      <c r="D9" s="36" t="s">
        <v>221</v>
      </c>
      <c r="E9" s="36" t="s">
        <v>220</v>
      </c>
      <c r="F9" s="36" t="s">
        <v>221</v>
      </c>
      <c r="G9" s="36" t="s">
        <v>220</v>
      </c>
      <c r="H9" s="36" t="s">
        <v>221</v>
      </c>
      <c r="I9" s="36" t="s">
        <v>220</v>
      </c>
      <c r="J9" s="36" t="s">
        <v>221</v>
      </c>
      <c r="K9" s="109"/>
    </row>
    <row r="10" spans="1:11" s="5" customFormat="1" ht="15.75" customHeight="1">
      <c r="A10" s="6">
        <v>1</v>
      </c>
      <c r="B10" s="10" t="s">
        <v>3</v>
      </c>
      <c r="C10" s="24">
        <f>3110/2</f>
        <v>1555</v>
      </c>
      <c r="D10" s="24"/>
      <c r="E10" s="24"/>
      <c r="F10" s="24"/>
      <c r="G10" s="24">
        <f>3110/2</f>
        <v>1555</v>
      </c>
      <c r="H10" s="24"/>
      <c r="I10" s="24">
        <f>3600/2</f>
        <v>1800</v>
      </c>
      <c r="J10" s="24"/>
      <c r="K10" s="6">
        <v>1000</v>
      </c>
    </row>
    <row r="11" spans="1:11" s="5" customFormat="1" ht="35.25" customHeight="1">
      <c r="A11" s="6">
        <v>2</v>
      </c>
      <c r="B11" s="10" t="s">
        <v>162</v>
      </c>
      <c r="C11" s="24">
        <f>2500/2</f>
        <v>1250</v>
      </c>
      <c r="D11" s="24">
        <f>1250/2</f>
        <v>625</v>
      </c>
      <c r="E11" s="24">
        <v>1255</v>
      </c>
      <c r="F11" s="37">
        <f>1255/2</f>
        <v>627.5</v>
      </c>
      <c r="G11" s="24">
        <f>2510/2</f>
        <v>1255</v>
      </c>
      <c r="H11" s="37">
        <f>1255/2</f>
        <v>627.5</v>
      </c>
      <c r="I11" s="24">
        <f>3010/2</f>
        <v>1505</v>
      </c>
      <c r="J11" s="37">
        <f>1505/2</f>
        <v>752.5</v>
      </c>
      <c r="K11" s="6">
        <v>1000</v>
      </c>
    </row>
    <row r="12" spans="1:11" s="5" customFormat="1" ht="16.5" customHeight="1">
      <c r="A12" s="6">
        <v>3</v>
      </c>
      <c r="B12" s="25" t="s">
        <v>54</v>
      </c>
      <c r="C12" s="24">
        <f>3010/2</f>
        <v>1505</v>
      </c>
      <c r="D12" s="37">
        <f>1755/2</f>
        <v>877.5</v>
      </c>
      <c r="E12" s="24"/>
      <c r="F12" s="24"/>
      <c r="G12" s="24">
        <f>3010/2</f>
        <v>1505</v>
      </c>
      <c r="H12" s="37">
        <f>1755/2</f>
        <v>877.5</v>
      </c>
      <c r="I12" s="24">
        <f>3510/2</f>
        <v>1755</v>
      </c>
      <c r="J12" s="24">
        <f>2000/2</f>
        <v>1000</v>
      </c>
      <c r="K12" s="6">
        <f>2500/2</f>
        <v>1250</v>
      </c>
    </row>
    <row r="13" spans="1:11" s="5" customFormat="1" ht="94.5" customHeight="1">
      <c r="A13" s="6">
        <v>4</v>
      </c>
      <c r="B13" s="10" t="s">
        <v>192</v>
      </c>
      <c r="C13" s="24">
        <f>1260/2</f>
        <v>630</v>
      </c>
      <c r="D13" s="24">
        <f>630/2</f>
        <v>315</v>
      </c>
      <c r="E13" s="24">
        <f>1260/2</f>
        <v>630</v>
      </c>
      <c r="F13" s="24">
        <f>630/2</f>
        <v>315</v>
      </c>
      <c r="G13" s="24">
        <f>1260/2</f>
        <v>630</v>
      </c>
      <c r="H13" s="24">
        <f>630/2</f>
        <v>315</v>
      </c>
      <c r="I13" s="24">
        <f>1260/2</f>
        <v>630</v>
      </c>
      <c r="J13" s="24">
        <f>630/2</f>
        <v>315</v>
      </c>
      <c r="K13" s="6">
        <f>630/2</f>
        <v>315</v>
      </c>
    </row>
    <row r="14" spans="1:11" s="5" customFormat="1" ht="96.75" customHeight="1">
      <c r="A14" s="6">
        <v>5</v>
      </c>
      <c r="B14" s="7" t="s">
        <v>193</v>
      </c>
      <c r="C14" s="24">
        <f>1510/2</f>
        <v>755</v>
      </c>
      <c r="D14" s="24">
        <f>880/2</f>
        <v>440</v>
      </c>
      <c r="E14" s="37"/>
      <c r="F14" s="37"/>
      <c r="G14" s="24">
        <f>1510/2</f>
        <v>755</v>
      </c>
      <c r="H14" s="24">
        <f>880/2</f>
        <v>440</v>
      </c>
      <c r="I14" s="24">
        <f>1760/2</f>
        <v>880</v>
      </c>
      <c r="J14" s="24">
        <f>1010/2</f>
        <v>505</v>
      </c>
      <c r="K14" s="6">
        <f>1260/2</f>
        <v>630</v>
      </c>
    </row>
    <row r="15" spans="1:11" s="5" customFormat="1" ht="62.25" customHeight="1">
      <c r="A15" s="6">
        <v>6</v>
      </c>
      <c r="B15" s="43" t="s">
        <v>222</v>
      </c>
      <c r="C15" s="24"/>
      <c r="D15" s="24"/>
      <c r="E15" s="24"/>
      <c r="F15" s="24"/>
      <c r="G15" s="24">
        <f>1010/2</f>
        <v>505</v>
      </c>
      <c r="H15" s="24"/>
      <c r="I15" s="24"/>
      <c r="J15" s="24"/>
      <c r="K15" s="6"/>
    </row>
    <row r="16" spans="1:11" ht="63">
      <c r="A16" s="6">
        <v>7</v>
      </c>
      <c r="B16" s="43" t="s">
        <v>223</v>
      </c>
      <c r="C16" s="24"/>
      <c r="D16" s="24"/>
      <c r="E16" s="24"/>
      <c r="F16" s="24"/>
      <c r="G16" s="24">
        <f>1010/2</f>
        <v>505</v>
      </c>
      <c r="H16" s="24"/>
      <c r="I16" s="24"/>
      <c r="J16" s="24"/>
      <c r="K16" s="42"/>
    </row>
    <row r="17" ht="8.25" customHeight="1"/>
    <row r="18" spans="2:10" ht="5.25" customHeight="1">
      <c r="B18" s="12"/>
      <c r="C18" s="12"/>
      <c r="D18" s="12"/>
      <c r="E18" s="12"/>
      <c r="F18" s="12"/>
      <c r="G18" s="12"/>
      <c r="H18" s="12"/>
      <c r="I18" s="12"/>
      <c r="J18" s="12"/>
    </row>
    <row r="19" ht="15.75">
      <c r="A19" s="38" t="s">
        <v>47</v>
      </c>
    </row>
    <row r="20" spans="2:10" ht="5.25" customHeight="1">
      <c r="B20" s="12"/>
      <c r="C20" s="12"/>
      <c r="D20" s="12"/>
      <c r="E20" s="12"/>
      <c r="F20" s="12"/>
      <c r="G20" s="12"/>
      <c r="H20" s="12"/>
      <c r="I20" s="12"/>
      <c r="J20" s="12"/>
    </row>
    <row r="21" spans="1:11" ht="33" customHeight="1">
      <c r="A21" s="110" t="s">
        <v>227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1"/>
    </row>
    <row r="22" spans="1:11" ht="21.75" customHeight="1">
      <c r="A22" s="83" t="s">
        <v>228</v>
      </c>
      <c r="B22" s="83"/>
      <c r="C22" s="83"/>
      <c r="D22" s="83"/>
      <c r="E22" s="83"/>
      <c r="F22" s="83"/>
      <c r="G22" s="83"/>
      <c r="H22" s="83"/>
      <c r="I22" s="83"/>
      <c r="J22" s="83"/>
      <c r="K22" s="78"/>
    </row>
    <row r="23" spans="1:11" ht="23.25" customHeight="1">
      <c r="A23" s="83" t="s">
        <v>229</v>
      </c>
      <c r="B23" s="83"/>
      <c r="C23" s="83"/>
      <c r="D23" s="83"/>
      <c r="E23" s="83"/>
      <c r="F23" s="83"/>
      <c r="G23" s="83"/>
      <c r="H23" s="83"/>
      <c r="I23" s="83"/>
      <c r="J23" s="83"/>
      <c r="K23" s="78"/>
    </row>
    <row r="24" spans="1:11" ht="32.25" customHeight="1">
      <c r="A24" s="83" t="s">
        <v>230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78"/>
    </row>
    <row r="25" spans="1:10" ht="5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1" s="4" customFormat="1" ht="52.5" customHeight="1">
      <c r="A26" s="102" t="s">
        <v>225</v>
      </c>
      <c r="B26" s="96"/>
      <c r="C26" s="96"/>
      <c r="D26" s="96"/>
      <c r="E26" s="96"/>
      <c r="F26" s="96"/>
      <c r="G26" s="96"/>
      <c r="H26" s="96"/>
      <c r="I26" s="96"/>
      <c r="J26" s="96"/>
      <c r="K26" s="103"/>
    </row>
    <row r="27" spans="1:10" s="4" customFormat="1" ht="5.2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1" s="4" customFormat="1" ht="45.75" customHeight="1">
      <c r="A28" s="102" t="s">
        <v>232</v>
      </c>
      <c r="B28" s="96"/>
      <c r="C28" s="96"/>
      <c r="D28" s="96"/>
      <c r="E28" s="96"/>
      <c r="F28" s="96"/>
      <c r="G28" s="96"/>
      <c r="H28" s="96"/>
      <c r="I28" s="96"/>
      <c r="J28" s="96"/>
      <c r="K28" s="103"/>
    </row>
    <row r="29" spans="1:10" ht="5.2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1" ht="32.25" customHeight="1">
      <c r="A30" s="83" t="s">
        <v>163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78"/>
    </row>
    <row r="31" spans="1:10" ht="5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ht="48" customHeight="1">
      <c r="A32" s="104" t="s">
        <v>231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78"/>
    </row>
    <row r="36" ht="15.75">
      <c r="A36" s="112"/>
    </row>
    <row r="37" ht="15.75">
      <c r="A37" s="112"/>
    </row>
    <row r="38" ht="15.75">
      <c r="A38" s="112"/>
    </row>
    <row r="39" ht="15.75">
      <c r="A39" s="112"/>
    </row>
  </sheetData>
  <sheetProtection/>
  <mergeCells count="20">
    <mergeCell ref="A38:A39"/>
    <mergeCell ref="A22:K22"/>
    <mergeCell ref="A23:K23"/>
    <mergeCell ref="A24:K24"/>
    <mergeCell ref="A36:A37"/>
    <mergeCell ref="I1:K1"/>
    <mergeCell ref="E8:F8"/>
    <mergeCell ref="A7:A9"/>
    <mergeCell ref="B7:B9"/>
    <mergeCell ref="C7:H7"/>
    <mergeCell ref="A28:K28"/>
    <mergeCell ref="A32:K32"/>
    <mergeCell ref="A3:K5"/>
    <mergeCell ref="A30:K30"/>
    <mergeCell ref="I7:J8"/>
    <mergeCell ref="C8:D8"/>
    <mergeCell ref="G8:H8"/>
    <mergeCell ref="K7:K9"/>
    <mergeCell ref="A21:K21"/>
    <mergeCell ref="A26:K26"/>
  </mergeCells>
  <printOptions horizontalCentered="1"/>
  <pageMargins left="0.7480314960629921" right="0.7480314960629921" top="0.5905511811023623" bottom="0.4330708661417323" header="0.31496062992125984" footer="0.31496062992125984"/>
  <pageSetup horizontalDpi="600" verticalDpi="600" orientation="portrait" paperSize="9" r:id="rId1"/>
  <headerFooter alignWithMargins="0">
    <oddFooter>&amp;C&amp;A&amp;Rстр.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0.57421875" style="0" customWidth="1"/>
    <col min="2" max="2" width="20.7109375" style="0" customWidth="1"/>
    <col min="3" max="3" width="21.57421875" style="0" customWidth="1"/>
  </cols>
  <sheetData>
    <row r="1" s="11" customFormat="1" ht="15.75">
      <c r="C1" s="59" t="s">
        <v>251</v>
      </c>
    </row>
    <row r="2" s="11" customFormat="1" ht="15.75"/>
    <row r="3" spans="1:3" s="11" customFormat="1" ht="108.75" customHeight="1">
      <c r="A3" s="84" t="s">
        <v>262</v>
      </c>
      <c r="B3" s="114"/>
      <c r="C3" s="114"/>
    </row>
    <row r="4" spans="1:3" s="11" customFormat="1" ht="10.5" customHeight="1">
      <c r="A4" s="58"/>
      <c r="B4" s="58"/>
      <c r="C4" s="58"/>
    </row>
    <row r="5" ht="13.5" thickBot="1"/>
    <row r="6" spans="1:3" ht="43.5" customHeight="1" thickBot="1">
      <c r="A6" s="60" t="s">
        <v>246</v>
      </c>
      <c r="B6" s="61" t="s">
        <v>247</v>
      </c>
      <c r="C6" s="61" t="s">
        <v>248</v>
      </c>
    </row>
    <row r="7" spans="1:3" ht="63.75" customHeight="1" thickBot="1">
      <c r="A7" s="64" t="s">
        <v>249</v>
      </c>
      <c r="B7" s="62">
        <v>1000</v>
      </c>
      <c r="C7" s="62">
        <v>1000</v>
      </c>
    </row>
    <row r="8" spans="1:3" ht="55.5" customHeight="1" thickBot="1">
      <c r="A8" s="63" t="s">
        <v>250</v>
      </c>
      <c r="B8" s="62">
        <v>1500</v>
      </c>
      <c r="C8" s="62">
        <v>1500</v>
      </c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 Стоянов</dc:creator>
  <cp:keywords/>
  <dc:description/>
  <cp:lastModifiedBy>Валентин Стоянов</cp:lastModifiedBy>
  <cp:lastPrinted>2017-06-05T05:35:39Z</cp:lastPrinted>
  <dcterms:created xsi:type="dcterms:W3CDTF">2002-07-02T06:50:50Z</dcterms:created>
  <dcterms:modified xsi:type="dcterms:W3CDTF">2017-06-06T05:59:23Z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AMHFDVQSNDYS-13-148</vt:lpwstr>
  </property>
  <property fmtid="{D5CDD505-2E9C-101B-9397-08002B2CF9AE}" pid="4" name="_dlc_DocIdItemGu">
    <vt:lpwstr>3c474888-b881-4f0f-92dd-f3769c5d46d4</vt:lpwstr>
  </property>
  <property fmtid="{D5CDD505-2E9C-101B-9397-08002B2CF9AE}" pid="5" name="_dlc_DocIdU">
    <vt:lpwstr>https://www.uni-ruse.bg/education/students/_layouts/15/DocIdRedir.aspx?ID=AMHFDVQSNDYS-13-148, AMHFDVQSNDYS-13-148</vt:lpwstr>
  </property>
</Properties>
</file>